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Default Extension="emf" ContentType="image/x-emf"/>
  <Override PartName="/xl/drawings/drawing5.xml" ContentType="application/vnd.openxmlformats-officedocument.drawing+xml"/>
  <Override PartName="/xl/drawings/drawing17.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20" windowWidth="27900" windowHeight="12525" tabRatio="963"/>
  </bookViews>
  <sheets>
    <sheet name="ANA SAYFA" sheetId="11" r:id="rId1"/>
    <sheet name="OKUL BİLGİLERİ" sheetId="2" r:id="rId2"/>
    <sheet name="YÖNETMELİK" sheetId="3" r:id="rId3"/>
    <sheet name="REHBER ÖĞRT." sheetId="4" r:id="rId4"/>
    <sheet name="KURUL ÇAĞRI" sheetId="15" r:id="rId5"/>
    <sheet name="ÇAĞRI PUSULASI" sheetId="14" r:id="rId6"/>
    <sheet name="ÖĞRENCİNİN İFADESİ" sheetId="5" r:id="rId7"/>
    <sheet name="TANIK İFADESİ" sheetId="6" r:id="rId8"/>
    <sheet name="ÖĞRENCİNİN SAVUNMASI" sheetId="7" r:id="rId9"/>
    <sheet name="KARAR" sheetId="8" r:id="rId10"/>
    <sheet name="VELİ TEBLİĞ" sheetId="9" r:id="rId11"/>
    <sheet name="ÖĞRT. TEBLİĞ" sheetId="10" r:id="rId12"/>
    <sheet name="TANIK İFADE 1" sheetId="12" r:id="rId13"/>
    <sheet name="TANIK İFADE 2" sheetId="13" r:id="rId14"/>
    <sheet name="TANIK İFADE 3" sheetId="19" r:id="rId15"/>
    <sheet name="CEZA LİSTESİ" sheetId="16" r:id="rId16"/>
    <sheet name="ÖĞRENCİ LİSTESİ" sheetId="17" r:id="rId17"/>
    <sheet name="ÖĞRETMEN LİSTESİ" sheetId="18" r:id="rId18"/>
  </sheets>
  <externalReferences>
    <externalReference r:id="rId19"/>
  </externalReferences>
  <definedNames>
    <definedName name="başarı">'ANA SAYFA'!$B$41:$B$43</definedName>
    <definedName name="CEZA">'ANA SAYFA'!$G$41:$G$43</definedName>
    <definedName name="disiplin">YÖNETMELİK!$A$2:$A$105</definedName>
    <definedName name="ekonomi">'ANA SAYFA'!$E$47:$E$49</definedName>
    <definedName name="HAF">'ANA SAYFA'!$H$57:$H$59</definedName>
    <definedName name="isim">'ÖĞRENCİ LİSTESİ'!$C$6:$C$132</definedName>
    <definedName name="öğretmen">'ANA SAYFA'!$B$52:$B$60</definedName>
    <definedName name="öğrt">'ÖĞRETMEN LİSTESİ'!$C$2:$C$15</definedName>
    <definedName name="sağlık">'ANA SAYFA'!$H$47:$H$49</definedName>
    <definedName name="SUÇ">'ANA SAYFA'!$B$47:$B$48</definedName>
    <definedName name="TANIK">'ANA SAYFA'!$H$52:$H$54</definedName>
  </definedNames>
  <calcPr calcId="124519"/>
</workbook>
</file>

<file path=xl/calcChain.xml><?xml version="1.0" encoding="utf-8"?>
<calcChain xmlns="http://schemas.openxmlformats.org/spreadsheetml/2006/main">
  <c r="G24" i="8"/>
  <c r="B18" i="19"/>
  <c r="B18" i="13"/>
  <c r="B18" i="12"/>
  <c r="I54" i="19"/>
  <c r="I53"/>
  <c r="F22"/>
  <c r="C22"/>
  <c r="I21"/>
  <c r="F21"/>
  <c r="C21"/>
  <c r="H12"/>
  <c r="D12"/>
  <c r="K9"/>
  <c r="B4"/>
  <c r="B3"/>
  <c r="B2"/>
  <c r="C12" i="5"/>
  <c r="C15" i="15"/>
  <c r="B17" i="4"/>
  <c r="C15"/>
  <c r="I50" i="7"/>
  <c r="I7" i="10"/>
  <c r="I7" i="9"/>
  <c r="B40" i="8"/>
  <c r="G8"/>
  <c r="K9" i="7"/>
  <c r="J20" i="5"/>
  <c r="L7"/>
  <c r="E10" i="14"/>
  <c r="E33"/>
  <c r="J6" i="15"/>
  <c r="J6" i="4"/>
  <c r="E28" i="9"/>
  <c r="F8" i="11"/>
  <c r="D13" i="19" s="1"/>
  <c r="F9" i="11"/>
  <c r="F10"/>
  <c r="D14" i="13" s="1"/>
  <c r="F11" i="11"/>
  <c r="F12"/>
  <c r="F13"/>
  <c r="F7"/>
  <c r="C9" i="10"/>
  <c r="C9" i="9"/>
  <c r="D8" i="15"/>
  <c r="D8" i="4"/>
  <c r="E30" i="10"/>
  <c r="B1" i="16"/>
  <c r="B3"/>
  <c r="B2"/>
  <c r="E34" i="10"/>
  <c r="G23" i="8"/>
  <c r="C13" i="10"/>
  <c r="C14" s="1"/>
  <c r="C35" i="9"/>
  <c r="A3" i="17"/>
  <c r="A2"/>
  <c r="A1"/>
  <c r="B1" i="11"/>
  <c r="B3"/>
  <c r="B2"/>
  <c r="B18" i="7"/>
  <c r="I53" i="12"/>
  <c r="I52"/>
  <c r="I53" i="13"/>
  <c r="I54"/>
  <c r="F22"/>
  <c r="C22"/>
  <c r="I21"/>
  <c r="F21"/>
  <c r="C21"/>
  <c r="H12"/>
  <c r="D12"/>
  <c r="K9"/>
  <c r="B4"/>
  <c r="B3"/>
  <c r="B2"/>
  <c r="D12" i="12"/>
  <c r="F22"/>
  <c r="C22"/>
  <c r="I21"/>
  <c r="F21"/>
  <c r="C21"/>
  <c r="H12"/>
  <c r="K9"/>
  <c r="B4"/>
  <c r="B3"/>
  <c r="B2"/>
  <c r="D14" i="19" l="1"/>
  <c r="E9" i="14"/>
  <c r="E32"/>
  <c r="D14" i="12"/>
  <c r="B15" i="9"/>
  <c r="D13" i="12"/>
  <c r="D13" i="13"/>
  <c r="C16" i="10"/>
  <c r="I46"/>
  <c r="I45"/>
  <c r="E33"/>
  <c r="E31"/>
  <c r="E29"/>
  <c r="E28"/>
  <c r="H24"/>
  <c r="H23"/>
  <c r="C11"/>
  <c r="B5"/>
  <c r="B4"/>
  <c r="B3"/>
  <c r="I42" i="9"/>
  <c r="I41"/>
  <c r="C34"/>
  <c r="E31"/>
  <c r="E29"/>
  <c r="E27"/>
  <c r="E26"/>
  <c r="H22"/>
  <c r="H21"/>
  <c r="C13"/>
  <c r="C11"/>
  <c r="B5"/>
  <c r="B4"/>
  <c r="B3"/>
  <c r="B3" i="8"/>
  <c r="G32"/>
  <c r="G11"/>
  <c r="G10"/>
  <c r="G9"/>
  <c r="G7"/>
  <c r="B42"/>
  <c r="I35"/>
  <c r="H35"/>
  <c r="F35"/>
  <c r="D35"/>
  <c r="B35"/>
  <c r="I49" i="7"/>
  <c r="F22"/>
  <c r="C22"/>
  <c r="I21"/>
  <c r="F21"/>
  <c r="C21"/>
  <c r="H12"/>
  <c r="D14"/>
  <c r="D13"/>
  <c r="D12"/>
  <c r="B4"/>
  <c r="B3"/>
  <c r="B2"/>
  <c r="E28" i="4" l="1"/>
  <c r="C28"/>
  <c r="C13"/>
  <c r="C12"/>
  <c r="I23"/>
  <c r="B4"/>
  <c r="B3"/>
  <c r="B2"/>
  <c r="E34" i="15"/>
  <c r="E33"/>
  <c r="E32"/>
  <c r="E31"/>
  <c r="C34"/>
  <c r="C33"/>
  <c r="C32"/>
  <c r="C31"/>
  <c r="I23"/>
  <c r="B4"/>
  <c r="B3"/>
  <c r="B2"/>
  <c r="B4" i="14"/>
  <c r="B27" s="1"/>
  <c r="B3"/>
  <c r="B26" s="1"/>
  <c r="B2"/>
  <c r="B25" s="1"/>
  <c r="B41"/>
  <c r="E31"/>
  <c r="E8"/>
  <c r="B19"/>
  <c r="B36"/>
  <c r="I15"/>
  <c r="I38" s="1"/>
  <c r="C4" i="5" l="1"/>
  <c r="C3"/>
  <c r="C2"/>
  <c r="J19"/>
  <c r="J13" l="1"/>
  <c r="G14"/>
  <c r="G13"/>
  <c r="D14"/>
  <c r="D13"/>
  <c r="E10"/>
  <c r="E9"/>
  <c r="I8"/>
  <c r="E8"/>
  <c r="F33" i="14" l="1"/>
  <c r="F10"/>
</calcChain>
</file>

<file path=xl/comments1.xml><?xml version="1.0" encoding="utf-8"?>
<comments xmlns="http://schemas.openxmlformats.org/spreadsheetml/2006/main">
  <authors>
    <author>Yazar</author>
  </authors>
  <commentList>
    <comment ref="F5" authorId="0">
      <text>
        <r>
          <rPr>
            <sz val="9"/>
            <color indexed="81"/>
            <rFont val="Tahoma"/>
            <family val="2"/>
            <charset val="162"/>
          </rPr>
          <t>Giden Evrak No Yazılacak</t>
        </r>
      </text>
    </comment>
  </commentList>
</comments>
</file>

<file path=xl/sharedStrings.xml><?xml version="1.0" encoding="utf-8"?>
<sst xmlns="http://schemas.openxmlformats.org/spreadsheetml/2006/main" count="619" uniqueCount="408">
  <si>
    <t>OKUL DİSİPLİN KURULU GENEL BİLGİLERİ</t>
  </si>
  <si>
    <t>BAŞLIK -1</t>
  </si>
  <si>
    <t>:</t>
  </si>
  <si>
    <t>T.C.</t>
  </si>
  <si>
    <t>BAŞLIK -2</t>
  </si>
  <si>
    <t>BALIŞEYH KAYMAKAMLIĞI</t>
  </si>
  <si>
    <t>OKUL</t>
  </si>
  <si>
    <t>SAYI</t>
  </si>
  <si>
    <t>EĞİTİM ÖĞRETİM YILI</t>
  </si>
  <si>
    <t>2018 - 2019</t>
  </si>
  <si>
    <t>OKUL MÜDÜRÜ</t>
  </si>
  <si>
    <t>MÜDÜR YARDIMCISI</t>
  </si>
  <si>
    <t>ÜYE(Öğretmen)</t>
  </si>
  <si>
    <t>ÜYE(Okul Aile B. Bşk.)</t>
  </si>
  <si>
    <t>ÜYE(Onur K.2.Başkanı)</t>
  </si>
  <si>
    <t>ÖĞRENCİ BİLGİLERİ</t>
  </si>
  <si>
    <t>ADI SOYADI</t>
  </si>
  <si>
    <t>T.C. KİMLİK NO</t>
  </si>
  <si>
    <t>SINIF</t>
  </si>
  <si>
    <t>OKUL NO</t>
  </si>
  <si>
    <t>VELİ ADI SOYADI</t>
  </si>
  <si>
    <t>DOĞUM YERİ/TARİHİ</t>
  </si>
  <si>
    <t>ADRES</t>
  </si>
  <si>
    <t>DİSİPLİN OLAYI</t>
  </si>
  <si>
    <t>OLAY ÖZETİ</t>
  </si>
  <si>
    <t>DİSİPLİN KURULU ÇAĞRI TARİHİ</t>
  </si>
  <si>
    <t>VERİLEN CEZANIN</t>
  </si>
  <si>
    <t>YÖNETMELİK MADDESİ</t>
  </si>
  <si>
    <t>VERİLEN CEZANIN TÜRÜ</t>
  </si>
  <si>
    <t>KIRILAN DAVRANIŞ NOTU</t>
  </si>
  <si>
    <t>YÖNETMELİĞİN</t>
  </si>
  <si>
    <t>MADESİ</t>
  </si>
  <si>
    <t>FIRKASI</t>
  </si>
  <si>
    <t>BENDİ</t>
  </si>
  <si>
    <t>DAVRANIŞ PUANININ İNDİRİLMESİ :</t>
  </si>
  <si>
    <t>1-) HER DERS YILI BAŞINDA ÖĞRENCİNİN DAVRANIŞ PUANI 100 DÜR</t>
  </si>
  <si>
    <t>2-) CEZA ALAN ÖĞRENCİLERİN DAVRANIŞ PUANLARI</t>
  </si>
  <si>
    <t>A-) KINAMA CEZASI 10 PUAN</t>
  </si>
  <si>
    <t>B-)OKULDA KISA SÜRELİ UZAKLAŞTIRMA CEZASI 20 PUAN</t>
  </si>
  <si>
    <t>C-)OKUL DEĞİŞTİRME CEZASI 40 PUAN</t>
  </si>
  <si>
    <t>D-) ÖRGÜN EĞİTİM DIŞINA ÇIKARMA CEZASI 80 PUAN</t>
  </si>
  <si>
    <t xml:space="preserve">OLAY TARİHİ                                </t>
  </si>
  <si>
    <t>MADDE (170)</t>
  </si>
  <si>
    <t>MİLLÎ EĞİTİM BAKANLIĞI ORTAÖĞRETİM KURUMLARI YÖNETMELİĞİ  
(7 Eylül 2013CUMARTESİ ; Resmî Gaz. 28758,  SON  DEĞİŞİKLİK 28/10/2016)</t>
  </si>
  <si>
    <t>Disiplin cezaları</t>
  </si>
  <si>
    <t>a) Kınama,</t>
  </si>
  <si>
    <t>b) Okuldan kısa süreli uzaklaştırma,</t>
  </si>
  <si>
    <t>c) Okul değiştirme,</t>
  </si>
  <si>
    <t>ç) Örgün eğitim dışına çıkarma</t>
  </si>
  <si>
    <t>(2) Disipline konu olan olaylar okul öğrenci ödül ve disiplin kurulunda görüşülüp karara bağlandıktan sonra;</t>
  </si>
  <si>
    <t>a) Kınama ve okuldan kısa süreli uzaklaştırma cezaları okul müdürünün,</t>
  </si>
  <si>
    <t>b) Okul değiştirme cezası, ilçe öğrenci disiplin kurulunun,</t>
  </si>
  <si>
    <t>Disiplin cezasını gerektiren davranış ve fiiller</t>
  </si>
  <si>
    <t>b) Yapması gereken görevleri yapmamak,</t>
  </si>
  <si>
    <t>c) Kılık-kıyafete ilişkin mevzuat hükümlerine uymamak,</t>
  </si>
  <si>
    <t>d) Başkasına ait eşyayı izinsiz almak veya kullanmak,</t>
  </si>
  <si>
    <t>e) Yalan söylemek,</t>
  </si>
  <si>
    <t>ğ) Kaba ve saygısız davranmak,</t>
  </si>
  <si>
    <t>ı) Kopya çekmek veya çekilmesine yardımcı olmak,</t>
  </si>
  <si>
    <t>l) Bilişim araçlarını amacı dışında kullanmak,</t>
  </si>
  <si>
    <t>m) Alınan sağlık ve güvenlik tedbirlerine uymamak.</t>
  </si>
  <si>
    <t>c) Kişileri veya grupları dil, ırk, cinsiyet, siyasi düşünce, felsefi ve dini inançlarına göre ayırmayı, kınamayı, kötülemeyi amaçlayan davranışlarda bulunmak veya ayrımcılığı körükleyici semboller taşımak,</t>
  </si>
  <si>
    <t>d) Her türlü ortamda kumar oynamak veya oynatmak,</t>
  </si>
  <si>
    <t>f) Başkalarına hakaret etmek,</t>
  </si>
  <si>
    <t>ı) Kavga etmek, başkalarına fiili şiddet uygulamak,</t>
  </si>
  <si>
    <t>i) Okul binası, eklenti ve donanımlarına, arkadaşlarının araç-gerecine siyasi, ideolojik veya müstehcen amaçlı yazılar yazmak, resim veya semboller çizmek,</t>
  </si>
  <si>
    <t>j) Toplu kopya çekmek veya çekilmesine yardımcı olmak,</t>
  </si>
  <si>
    <t>(3) Okul değiştirme cezasını gerektiren fiil ve davranışlar;</t>
  </si>
  <si>
    <t>a) Türk Bayrağına, ülkeyi, milleti ve devleti temsil eden sembollere saygısızlık etmek,</t>
  </si>
  <si>
    <t>b) Millî ve manevi değerleri söz, yazı, resim veya başka bir şekilde aşağılamak; bu değerlere küfür ve hakaret etmek,</t>
  </si>
  <si>
    <t>c) Okul çalışanlarının görevlerini yapmalarına engel olmak,</t>
  </si>
  <si>
    <t>ç) Hırsızlık yapmak, yaptırmak ve yapılmasına yardımcı olmak,</t>
  </si>
  <si>
    <t>d) Okulla ilişkisi olmayan kişileri, okulda veya eklentilerinde barındırmak,</t>
  </si>
  <si>
    <t>f) Okul sınırları içinde herhangi bir yeri, izinsiz olarak eğitim ve öğretim amaçları dışında kullanmak veya kullanılmasına yardımcı olmak,</t>
  </si>
  <si>
    <t>g) Okula ait taşınır veya taşınmaz mallara zarar vermek,</t>
  </si>
  <si>
    <t>ğ) Ders, sınav, uygulama ve diğer faaliyetlerin yapılmasını engellemek veya arkadaşlarını bu eylemlere katılmaya kışkırtmak,</t>
  </si>
  <si>
    <t>h) Eğitim ve öğretim ortamına yaralayıcı, öldürücü silah ve patlayıcı madde ile her türlü aletleri getirmek veya bunları bulundurmak,</t>
  </si>
  <si>
    <t>ı) Zor kullanarak veya tehditle kopya çekmek veya çekilmesini sağlamak,</t>
  </si>
  <si>
    <t>i) Bağımlılık yapan zararlı maddeleri bulundurmak veya kullanmak,</t>
  </si>
  <si>
    <t>j) Yerine başkasını sınava sokmak, başkasının yerine sınava girmek,</t>
  </si>
  <si>
    <t>l) Siyasi partilere, bu partilere bağlı yan kuruluşlara, derneklere, sendikalara ve benzeri kuruluşlara üye olmak, üye kaydetmek, para toplamak ve bağışta bulunmaya zorlamak,</t>
  </si>
  <si>
    <t>n) İzin almadan okulla ilgili; bilgi vermek, basın toplantısı yapmak, bildiri yayınlamak ve dağıtmak, faaliyet tertip etmek veya bu kapsamdaki faaliyetlerde etkin rol almak,</t>
  </si>
  <si>
    <t>o) Bir kimseyi ya da grubu suç sayılan bir eylemi yapmaya, böyle eylemlere katılmaya, yalan bildirimde bulunmaya veya suçu yüklenmeye zorlamak,</t>
  </si>
  <si>
    <t>ö) Zor kullanarak başkasına ait mal ve eşyaya el koymak, başkalarını bu işleri yapmaya zorlamak,</t>
  </si>
  <si>
    <t>(4) Örgün eğitim dışına çıkarma cezasını gerektiren davranışlar;</t>
  </si>
  <si>
    <t>a) Türk Bayrağına, ülkeyi, milleti ve devleti temsil eden sembollere hakaret etmek,</t>
  </si>
  <si>
    <t>b) Türkiye Cumhuriyeti'nin devleti ve milletiyle bölünmez bütünlüğü ilkesine ve Türkiye Cumhuriyetinin insan haklarına ve Anayasanın başlangıcında belirtilen temel ilkelere dayalı millî, demokratik, laik ve sosyal bir hukuk devleti niteliklerine aykırı miting, forum, direniş, yürüyüş, boykot ve işgal gibi ferdi veya toplu eylemler düzenlemek; düzenlenmesini kışkırtmak ve düzenlenmiş bu gibi eylemlere etkin olarak katılmak veya katılmaya zorlamak,</t>
  </si>
  <si>
    <t>c) Kişileri veya grupları; dil, ırk, cinsiyet, siyasi düşünce, felsefi ve dini inançlarına göre ayırmayı, kınamayı, kötülemeyi amaçlayan bölücü ve yıkıcı toplu eylemler düzenlemek, katılmak, bu eylemlerin organizasyonunda yer almak,</t>
  </si>
  <si>
    <t>ç) Kurul ve komisyonların çalışmasını tehdit veya zor kullanarak engellemek,</t>
  </si>
  <si>
    <t>d) Bağımlılık yapan zararlı maddelerin ticaretini yapmak,</t>
  </si>
  <si>
    <t>e) Okul ve eklentilerinde güvenlik güçlerince aranan kişileri saklamak ve barındırmak,</t>
  </si>
  <si>
    <t>f) Eğitim ve öğretim ortamını işgal etmek,</t>
  </si>
  <si>
    <t>g) Okul içinde ve dışında tek veya toplu hâlde okulun yönetici, öğretmen, eğitici personel, memur ve diğer personeline karşı saldırıda bulunmak, bu gibi hareketleri düzenlemek veya kışkırtmak,</t>
  </si>
  <si>
    <t>ğ) Okul çalışanlarının görevlerini yapmalarına engel olmak için fiili saldırıda bulunmak ve başkalarını bu yöndeki eylemlere kışkırtmak,</t>
  </si>
  <si>
    <t>h) Okulun taşınır veya taşınmaz mallarını kasıtlı olarak tahrip etmek,</t>
  </si>
  <si>
    <t>ı) Yaralayıcı, öldürücü her türlü alet, silah, patlayıcı maddeleri kullanmak suretiyle bir kimseyi yaralamaya teşebbüs etmek, yaralamak, öldürmek, maddi veya manevi zarara yol açmak,</t>
  </si>
  <si>
    <t>i) Kişi veya kişilere her ne sebeple olursa olsun eziyet etmek; işkence yapmak veya yaptırmak, cinsel istismar ve bu konuda kanunların suç saydığı fiilleri işlemek,</t>
  </si>
  <si>
    <t>j) Çete kurmak, çetede yer almak, yol kesmek, adam kaçırmak; kapkaç ve gasp yapmak, fidye ve haraç almak,</t>
  </si>
  <si>
    <t>k) Yasa dışı örgütlerin ve kuruluşların, siyasi ve ideolojik görüşleri doğrultusunda propaganda yapmak, eylem düzenlemek, başkalarını bu gibi eylemleri düzenlemeye kışkırtmak, düzenlenmiş eylemlere etkin biçimde katılmak, bu kuruluşlara üye olmak, üye kaydetmek; para toplamak ve bağışta bulunmaya zorlamak,</t>
  </si>
  <si>
    <t>Pansiyon, başka okul veya işletmedeki disiplin olayları</t>
  </si>
  <si>
    <t>Cezaya neden olan davranış ve fiilin tekrarlanması</t>
  </si>
  <si>
    <t>DİSİPLİN KURULU  İFADE ALMA TUTANAĞI</t>
  </si>
  <si>
    <t xml:space="preserve">ADI- SOYADI                 </t>
  </si>
  <si>
    <t xml:space="preserve">Olayın
 Adı:  </t>
  </si>
  <si>
    <t>SINIFI</t>
  </si>
  <si>
    <t xml:space="preserve">                  </t>
  </si>
  <si>
    <t xml:space="preserve"> SORULAR</t>
  </si>
  <si>
    <t>Disiplin Kurulu Başkanı</t>
  </si>
  <si>
    <t xml:space="preserve">İMZA : </t>
  </si>
  <si>
    <t xml:space="preserve">                    ADI SOYADI   : </t>
  </si>
  <si>
    <t xml:space="preserve">                               TARİH   :</t>
  </si>
  <si>
    <t>DİLEKÇE SAHİBİNİN</t>
  </si>
  <si>
    <t>TARİH</t>
  </si>
  <si>
    <t xml:space="preserve">                                  (Öğrenci İfade Tutanağı)</t>
  </si>
  <si>
    <t>PROF.TABİP TÜMGENERAL DERVİŞ ŞEN Ç.P.A.L.MÜDÜRLÜĞÜ</t>
  </si>
  <si>
    <t>DİSİPLİN KURULU ÇAĞRI PUSULASI</t>
  </si>
  <si>
    <t>ADI VE  SOYADI</t>
  </si>
  <si>
    <t>SINIF VE NUMARASI</t>
  </si>
  <si>
    <t>ÇAĞRI TARİHİ VE SAATİ</t>
  </si>
  <si>
    <t xml:space="preserve">          Orta Öğretim Kurumları Yönetmeliğinin Onuncu Kısım Yedinci  Bölüm  190.maddesi gereğince; Okul öğrenci ödül ve disiplin kurulu tarafından yürütülmemekte olan  bir  disiplin soruşturması için, okulumuz disiplin kurulu toplantı odasında çağrı tarihi ve saatinde hazır bulunmanızı  rica ederim.             </t>
  </si>
  <si>
    <t>OKUDUM (İmza)</t>
  </si>
  <si>
    <t>………………………………………………………………………………………………………………………………………………..</t>
  </si>
  <si>
    <t>SAAT :</t>
  </si>
  <si>
    <t>KONU</t>
  </si>
  <si>
    <t>Disiplin Kurulu Toplantısı</t>
  </si>
  <si>
    <t>Prof Tabip Tümgeneral Derviş Şen çok Programlı Anadolu Lisesi</t>
  </si>
  <si>
    <t>Disiplin Kurulu Üyelerine</t>
  </si>
  <si>
    <t>İlgi           :</t>
  </si>
  <si>
    <t>GÖREVİ</t>
  </si>
  <si>
    <t>İMZA</t>
  </si>
  <si>
    <t>SINIF REHBER ÖĞRETMENİ</t>
  </si>
  <si>
    <t>Sınıf Rehber Öğrtmeninin Görüşü:</t>
  </si>
  <si>
    <t>İlgi       :</t>
  </si>
  <si>
    <t xml:space="preserve">                                  (Öğrenci Savunma Tutanağı)</t>
  </si>
  <si>
    <t xml:space="preserve">ADI- SOYADI              :   </t>
  </si>
  <si>
    <t>SINIFI                         :</t>
  </si>
  <si>
    <t xml:space="preserve">                                          TARİH   :</t>
  </si>
  <si>
    <t>Buradan Başlayınız.</t>
  </si>
  <si>
    <t>SORULAR</t>
  </si>
  <si>
    <t>OKUL ÖĞRENCİ ÖDÜL VE DİSİPLİN KURULU KARARI</t>
  </si>
  <si>
    <t>EK-1</t>
  </si>
  <si>
    <t>Karar No</t>
  </si>
  <si>
    <t xml:space="preserve">Karar Tarihi </t>
  </si>
  <si>
    <t>Öğrencinin Adı Soyadı</t>
  </si>
  <si>
    <t xml:space="preserve">Doğum Tarihi </t>
  </si>
  <si>
    <t>Sınıfı, alanı/dalı ve okul numarası</t>
  </si>
  <si>
    <t>Paralı veya parasız yatılı ya da gündüzlü olduğu</t>
  </si>
  <si>
    <t>Gündüzlü</t>
  </si>
  <si>
    <t xml:space="preserve">Başarı durumu </t>
  </si>
  <si>
    <t>NORMAL</t>
  </si>
  <si>
    <t xml:space="preserve">Sağlık durumu </t>
  </si>
  <si>
    <t xml:space="preserve">Ailesinin ekonomik durumu </t>
  </si>
  <si>
    <t>ORTA</t>
  </si>
  <si>
    <t>Ailesi ile birlikte oturup oturmadığı</t>
  </si>
  <si>
    <t>Anne-babasının sağ olup olmadığı</t>
  </si>
  <si>
    <t>Anne-babasının öz olup olmadığı</t>
  </si>
  <si>
    <t>Ailesinin yanında okuyup okumadığı</t>
  </si>
  <si>
    <t xml:space="preserve">Büyüyüp yetiştiği çevre </t>
  </si>
  <si>
    <t>Ailesinin oturduğu yer ve çevresi</t>
  </si>
  <si>
    <t xml:space="preserve">Şimdiye kadar aldığı cezalar ve genel durumu </t>
  </si>
  <si>
    <t>Cezayı gerektiren davranışının yapıldığı yer ve tarih</t>
  </si>
  <si>
    <t>Cezayı gerektiren davranışının çeşidi</t>
  </si>
  <si>
    <t>Cezayı gerektiren davranışının nedeni</t>
  </si>
  <si>
    <t>Olayla ilgili olarak;</t>
  </si>
  <si>
    <t xml:space="preserve">a) Cezalandırılan öğrencinin ifadesinin özeti </t>
  </si>
  <si>
    <t xml:space="preserve">b) Tanıkların ifadesinin özeti </t>
  </si>
  <si>
    <t>c)Varsa cezayı gerektiren davranışının tespitine yarayan diğer deliller</t>
  </si>
  <si>
    <t>Okul öğrenci ödül ve disiplin kurulunun kanaati</t>
  </si>
  <si>
    <t>Verilen cezanın çeşidi ve dayandığı  Ortaöğretim Kurumları yönetmelik maddesi</t>
  </si>
  <si>
    <t>Müdür Yardımcısı</t>
  </si>
  <si>
    <t>Öğretmen</t>
  </si>
  <si>
    <t>Okul-Aile B.Bşk.</t>
  </si>
  <si>
    <t>Onur K. 2.Bşk.</t>
  </si>
  <si>
    <t>Disiplin Kurulu Bşk.</t>
  </si>
  <si>
    <t>Üye</t>
  </si>
  <si>
    <t>UYGUNDUR</t>
  </si>
  <si>
    <t>Okul Müdürü</t>
  </si>
  <si>
    <t>KARAR NO</t>
  </si>
  <si>
    <t>SAYI         :</t>
  </si>
  <si>
    <t>KONU     :</t>
  </si>
  <si>
    <t>Disiplin Cezası</t>
  </si>
  <si>
    <t xml:space="preserve">    Bilgilerimizi sunar bundan sonra işleyeceği suçlardan dolayı cezasının ağırlaştırılacağını bilgilerinize</t>
  </si>
  <si>
    <t>rica ederim.</t>
  </si>
  <si>
    <t>ÖĞRENCİ CEZA DUYURU TEZKERESİ</t>
  </si>
  <si>
    <t>Cezayı Gerektiren Davranış     :</t>
  </si>
  <si>
    <t>Verilen Ceza                                  :</t>
  </si>
  <si>
    <t xml:space="preserve">Cezanın Uygulanma Tarihi       : </t>
  </si>
  <si>
    <t>Cezayı Veren                                 :</t>
  </si>
  <si>
    <t>Kırılan Davranış Notu                 :</t>
  </si>
  <si>
    <t>Kalan Davranış Notu                   :</t>
  </si>
  <si>
    <t>Ödül Ve Disiplin Kurulu</t>
  </si>
  <si>
    <t>OKULDAN UZAKLAŞTIRMA TARİHİ</t>
  </si>
  <si>
    <t>ADRES :</t>
  </si>
  <si>
    <t>Adres: Yeni Mah.Tuna Sok.Balışeyh/KIRIKKALE</t>
  </si>
  <si>
    <t>Telefon: (0318) 713 70 80</t>
  </si>
  <si>
    <t>dervissencpal@gmail.com</t>
  </si>
  <si>
    <t>İLETİŞİM:                                                                                                                                                             BİLGİ İÇİN:</t>
  </si>
  <si>
    <t xml:space="preserve"> </t>
  </si>
  <si>
    <t>Gereğini rica ederim.</t>
  </si>
  <si>
    <t xml:space="preserve">        İlgili dilekçenizde belirtilen duruma ilişkin gerekli inceleme Okul Öğrenci ve Disiplin Kurulumuz tarafından yapılmış olup sonuç aşağıda belirtilmişitr.</t>
  </si>
  <si>
    <t>İlgi          :</t>
  </si>
  <si>
    <t>1. TANIK BİLGİ GİRİŞİ</t>
  </si>
  <si>
    <t>Adı -Soyadı</t>
  </si>
  <si>
    <t>Sınıfı</t>
  </si>
  <si>
    <t>Okul No</t>
  </si>
  <si>
    <t>2. TANIK BİLGİ GİRİŞİ</t>
  </si>
  <si>
    <t>3. TANIK BİLGİ GİRİŞİ</t>
  </si>
  <si>
    <t>4. TANIK BİLGİ GİRİŞİ</t>
  </si>
  <si>
    <t>5. TANIK BİLGİ GİRİŞİ</t>
  </si>
  <si>
    <t>6. TANIK BİLGİ GİRİŞİ</t>
  </si>
  <si>
    <t>7. TANIK BİLGİ GİRİŞİ</t>
  </si>
  <si>
    <t>8. TANIK BİLGİ GİRİŞİ</t>
  </si>
  <si>
    <t xml:space="preserve">                                  (Öğrenci Tanık İfaedesi)</t>
  </si>
  <si>
    <t xml:space="preserve">            Olay ile ilgili bildiklerinizi aşağıya yazınız.</t>
  </si>
  <si>
    <t>Karar 
No</t>
  </si>
  <si>
    <t>Sınıfı ve Okul No</t>
  </si>
  <si>
    <t>Cezanın Türünü
Seçiniz</t>
  </si>
  <si>
    <t>Prof.Tabip Tümgeneral Derviş Şen ÇPAL Balışeyh/KIRIKKALE</t>
  </si>
  <si>
    <t>BAŞARI DURUMU</t>
  </si>
  <si>
    <t>İYİ</t>
  </si>
  <si>
    <t>KÖTÜ</t>
  </si>
  <si>
    <t>ANNE BABA DURUMU</t>
  </si>
  <si>
    <t>SAĞ</t>
  </si>
  <si>
    <t>VEFAAT ETMİŞ</t>
  </si>
  <si>
    <t>ÖZ</t>
  </si>
  <si>
    <t>ÜVEY</t>
  </si>
  <si>
    <t>ALDIĞI CEZALAR</t>
  </si>
  <si>
    <t>KINAMA</t>
  </si>
  <si>
    <t>ÖĞRENCİNİN İFADESİ</t>
  </si>
  <si>
    <t>SUÇUNU KABUL ETTİ</t>
  </si>
  <si>
    <t>SUÇUNU KABUL ETMEDİ</t>
  </si>
  <si>
    <t>AİLENİN EKONOMİK DURUMU</t>
  </si>
  <si>
    <t xml:space="preserve">İYİ </t>
  </si>
  <si>
    <t>OKUL KISA SÜRELİ UZAKLAŞTIRMA</t>
  </si>
  <si>
    <t>SINIF REHBER ÖĞRETMENLERİ</t>
  </si>
  <si>
    <t>ÖĞRETMENLER</t>
  </si>
  <si>
    <t>10AL</t>
  </si>
  <si>
    <t>Mert ŞAHİN</t>
  </si>
  <si>
    <t>Yıldıray DİLMAÇ</t>
  </si>
  <si>
    <t>SIRA</t>
  </si>
  <si>
    <t>Öğrenci Bilgileri</t>
  </si>
  <si>
    <t>SINIFI VE NUMARASI</t>
  </si>
  <si>
    <t xml:space="preserve">SIRA </t>
  </si>
  <si>
    <t xml:space="preserve">ADI SOYADI </t>
  </si>
  <si>
    <t>BRANŞI</t>
  </si>
  <si>
    <t>Türk Dili Ve Edebiyatı Öğretmeni</t>
  </si>
  <si>
    <t>Fizik Öğretmeni</t>
  </si>
  <si>
    <t>Biyoloji Öğretmeni</t>
  </si>
  <si>
    <t>Felsefe Öğretmeni</t>
  </si>
  <si>
    <t>Matematik Öğretmeni</t>
  </si>
  <si>
    <t>Elektrik-Elektronik Teknolojisi Alan Şefi Ve Öğretmeni</t>
  </si>
  <si>
    <t>Elektrik-Elektronik Teknolojisi Öğretmeni</t>
  </si>
  <si>
    <t>Bilişim Teknolojisi Alan Şefi Ve Öğretmeni</t>
  </si>
  <si>
    <t>Tarih Öğretmeni</t>
  </si>
  <si>
    <t>Coğrafya Öğretmeni</t>
  </si>
  <si>
    <t>VELİ TELEFON</t>
  </si>
  <si>
    <t>SAĞLIK DURUMU</t>
  </si>
  <si>
    <t>TEL        :</t>
  </si>
  <si>
    <t xml:space="preserve">KÖTÜ </t>
  </si>
  <si>
    <t>YER/SAAT:</t>
  </si>
  <si>
    <t>BALIŞEYH</t>
  </si>
  <si>
    <t>AİLESİNİN YANINDA</t>
  </si>
  <si>
    <t>AİLESİ İLE BİRLİKTE</t>
  </si>
  <si>
    <t>YOK</t>
  </si>
  <si>
    <t>DİSİPLİNSİZLİK</t>
  </si>
  <si>
    <t>TANIK İFADESİNİN ÖZETİ</t>
  </si>
  <si>
    <t>DİLEKÇE SAHİBİ HAKLIDIR</t>
  </si>
  <si>
    <t>ÖĞRENCİ HAKLIDIR</t>
  </si>
  <si>
    <t>CEZAYI HAFİFLDEN VE ŞİDDETLENDİREN NEDENLER</t>
  </si>
  <si>
    <t>CEZAYI HAFİFLETEN NEDEN YOK</t>
  </si>
  <si>
    <t>İLK DEFA CEZA ALMASI</t>
  </si>
  <si>
    <t>DAHA ÖNCE CEZASI OLMASI</t>
  </si>
  <si>
    <t>ÖĞRENCİ CEZA LİSTESİ</t>
  </si>
  <si>
    <t>Ballı Mahallesi Balışeyh/KIRIKKALE</t>
  </si>
  <si>
    <t>TAŞIMASIZ</t>
  </si>
  <si>
    <t>TAŞIMA DURUMU</t>
  </si>
  <si>
    <t>GİDEN EVRAK SAYISI</t>
  </si>
  <si>
    <t>REHBER ÖĞRETMENE</t>
  </si>
  <si>
    <t xml:space="preserve">DİSİPLİN KURULUNA </t>
  </si>
  <si>
    <t>VELİ TEBLİĞE</t>
  </si>
  <si>
    <t xml:space="preserve">DİLEKÇE SAHİBİNE </t>
  </si>
  <si>
    <t>Bakihan YEŞİLYURT</t>
  </si>
  <si>
    <r>
      <t>MADDE 163</t>
    </r>
    <r>
      <rPr>
        <sz val="11"/>
        <color rgb="FF1C283D"/>
        <rFont val="Calibri"/>
        <family val="2"/>
        <charset val="162"/>
        <scheme val="minor"/>
      </rPr>
      <t>- (1) Öğrencilere, disiplin cezasını gerektiren davranış ve fiillerinin niteliklerine göre;</t>
    </r>
  </si>
  <si>
    <r>
      <t>cezalarından biri verilir. </t>
    </r>
    <r>
      <rPr>
        <b/>
        <sz val="11"/>
        <color rgb="FF1C283D"/>
        <rFont val="Calibri"/>
        <family val="2"/>
        <charset val="162"/>
        <scheme val="minor"/>
      </rPr>
      <t>(Ek cümleler:RG-16/9/2017-30182)</t>
    </r>
    <r>
      <rPr>
        <sz val="11"/>
        <color rgb="FF1C283D"/>
        <rFont val="Calibri"/>
        <family val="2"/>
        <charset val="162"/>
        <scheme val="minor"/>
      </rPr>
      <t> Ancak, kınama cezası yerine öğrenci ödül ve disiplin kurulunca Millî Eğitim Bakanlığı Eğitim Kurumları Sosyal Etkinlikler Yönetmeliği kapsamında belirlenen toplum hizmeti çalışmalarından biri de verilebilir. Bu durum e-Okul sistemine işlenmez.</t>
    </r>
  </si>
  <si>
    <t>c) Örgün eğitim dışına çıkarma cezası, il öğrenci disiplin kurulunun,</t>
  </si>
  <si>
    <t>onayından sonra uygulanır.</t>
  </si>
  <si>
    <r>
      <t>MADDE 164</t>
    </r>
    <r>
      <rPr>
        <sz val="11"/>
        <color rgb="FF1C283D"/>
        <rFont val="Calibri"/>
        <family val="2"/>
        <charset val="162"/>
        <scheme val="minor"/>
      </rPr>
      <t>- (1) Kınama cezasını gerektiren davranışlar ve fiiller şunlardır:</t>
    </r>
  </si>
  <si>
    <r>
      <t>a)</t>
    </r>
    <r>
      <rPr>
        <b/>
        <sz val="11"/>
        <color rgb="FF1C283D"/>
        <rFont val="Calibri"/>
        <family val="2"/>
        <charset val="162"/>
        <scheme val="minor"/>
      </rPr>
      <t> (Değişik:RG-1/7/2015-29403) </t>
    </r>
    <r>
      <rPr>
        <sz val="11"/>
        <color rgb="FF1C283D"/>
        <rFont val="Calibri"/>
        <family val="2"/>
        <charset val="162"/>
        <scheme val="minor"/>
      </rPr>
      <t>  Okulu, okul eşyasını ve çevresini kirletmek,</t>
    </r>
  </si>
  <si>
    <r>
      <t>ç)</t>
    </r>
    <r>
      <rPr>
        <b/>
        <sz val="11"/>
        <color rgb="FF1C283D"/>
        <rFont val="Calibri"/>
        <family val="2"/>
        <charset val="162"/>
        <scheme val="minor"/>
      </rPr>
      <t> (Değişik:RG-1/7/2015-29403) </t>
    </r>
    <r>
      <rPr>
        <sz val="11"/>
        <color rgb="FF1C283D"/>
        <rFont val="Calibri"/>
        <family val="2"/>
        <charset val="162"/>
        <scheme val="minor"/>
      </rPr>
      <t>  Tütün ve tütün mamullerini bulundurmak veya kullanmak,</t>
    </r>
  </si>
  <si>
    <r>
      <t>f) </t>
    </r>
    <r>
      <rPr>
        <b/>
        <sz val="11"/>
        <color rgb="FF1C283D"/>
        <rFont val="Calibri"/>
        <family val="2"/>
        <charset val="162"/>
        <scheme val="minor"/>
      </rPr>
      <t>(Değişik:RG-28/10/2016-29871)</t>
    </r>
    <r>
      <rPr>
        <sz val="11"/>
        <color rgb="FF1C283D"/>
        <rFont val="Calibri"/>
        <family val="2"/>
        <charset val="162"/>
        <scheme val="minor"/>
      </rPr>
      <t> Okula geldiği hâlde özürsüz eğitim ve öğretim faaliyetlerine, törenlere, sosyal etkinliklere ve okul pansiyonlarında etüde katılmamak, geç katılmak veya bunlardan erken ayrılmak,</t>
    </r>
  </si>
  <si>
    <r>
      <t>g) </t>
    </r>
    <r>
      <rPr>
        <b/>
        <sz val="11"/>
        <color rgb="FF1C283D"/>
        <rFont val="Calibri"/>
        <family val="2"/>
        <charset val="162"/>
        <scheme val="minor"/>
      </rPr>
      <t>(Değişik:RG-28/10/2016-29871)</t>
    </r>
    <r>
      <rPr>
        <sz val="11"/>
        <color rgb="FF1C283D"/>
        <rFont val="Calibri"/>
        <family val="2"/>
        <charset val="162"/>
        <scheme val="minor"/>
      </rPr>
      <t> Okul kütüphanesi, atölye, laboratuvar, pansiyon veya diğer bölümlerden aldığı kitap, araç-gereç ve malzemeyi, eksik vermek veya kötü kullanmak,</t>
    </r>
  </si>
  <si>
    <r>
      <t>h)</t>
    </r>
    <r>
      <rPr>
        <b/>
        <sz val="11"/>
        <color rgb="FF1C283D"/>
        <rFont val="Calibri"/>
        <family val="2"/>
        <charset val="162"/>
        <scheme val="minor"/>
      </rPr>
      <t> (Değişik:RG-1/7/2015-29403) </t>
    </r>
    <r>
      <rPr>
        <sz val="11"/>
        <color rgb="FF1C283D"/>
        <rFont val="Calibri"/>
        <family val="2"/>
        <charset val="162"/>
        <scheme val="minor"/>
      </rPr>
      <t>  Dersin ve ders dışı eğitim faaliyetlerinin akışını ve düzenini bozacak davranışlarda bulunmak,</t>
    </r>
  </si>
  <si>
    <r>
      <t>i) </t>
    </r>
    <r>
      <rPr>
        <b/>
        <sz val="11"/>
        <color rgb="FF1C283D"/>
        <rFont val="Calibri"/>
        <family val="2"/>
        <charset val="162"/>
        <scheme val="minor"/>
      </rPr>
      <t>(Değişik:RG-1/7/2015-29403) </t>
    </r>
    <r>
      <rPr>
        <sz val="11"/>
        <color rgb="FF1C283D"/>
        <rFont val="Calibri"/>
        <family val="2"/>
        <charset val="162"/>
        <scheme val="minor"/>
      </rPr>
      <t>   Yatılı okullarda pansiyona geç gelmek,</t>
    </r>
  </si>
  <si>
    <r>
      <t>j) </t>
    </r>
    <r>
      <rPr>
        <b/>
        <sz val="11"/>
        <color rgb="FF1C283D"/>
        <rFont val="Calibri"/>
        <family val="2"/>
        <charset val="162"/>
        <scheme val="minor"/>
      </rPr>
      <t>(Değişik:RG-1/7/2015-29403) </t>
    </r>
    <r>
      <rPr>
        <sz val="11"/>
        <color rgb="FF1C283D"/>
        <rFont val="Calibri"/>
        <family val="2"/>
        <charset val="162"/>
        <scheme val="minor"/>
      </rPr>
      <t>  Müstehcen veya yasaklanmış araç, gereç ve dokümanları okula ve okula bağlı yerlere sokmak veya yanında bulundurmak,</t>
    </r>
  </si>
  <si>
    <r>
      <t>k)</t>
    </r>
    <r>
      <rPr>
        <b/>
        <sz val="11"/>
        <color rgb="FF1C283D"/>
        <rFont val="Calibri"/>
        <family val="2"/>
        <charset val="162"/>
        <scheme val="minor"/>
      </rPr>
      <t>(Değişik:RG-1/7/2015-29403) </t>
    </r>
    <r>
      <rPr>
        <sz val="11"/>
        <color rgb="FF1C283D"/>
        <rFont val="Calibri"/>
        <family val="2"/>
        <charset val="162"/>
        <scheme val="minor"/>
      </rPr>
      <t> Kumar oynamaya yarayan araç-gereç ve doküman bulundurmak,</t>
    </r>
  </si>
  <si>
    <r>
      <t>n) </t>
    </r>
    <r>
      <rPr>
        <b/>
        <sz val="11"/>
        <color rgb="FF1C283D"/>
        <rFont val="Calibri"/>
        <family val="2"/>
        <charset val="162"/>
        <scheme val="minor"/>
      </rPr>
      <t>(Ek:RG-1/7/2015-29403) </t>
    </r>
    <r>
      <rPr>
        <sz val="11"/>
        <color rgb="FF1C283D"/>
        <rFont val="Calibri"/>
        <family val="2"/>
        <charset val="162"/>
        <scheme val="minor"/>
      </rPr>
      <t>  </t>
    </r>
    <r>
      <rPr>
        <b/>
        <sz val="11"/>
        <color rgb="FF1C283D"/>
        <rFont val="Calibri"/>
        <family val="2"/>
        <charset val="162"/>
        <scheme val="minor"/>
      </rPr>
      <t>(Değişik:RG-28/10/2016-29871)</t>
    </r>
    <r>
      <rPr>
        <sz val="11"/>
        <color rgb="FF1C283D"/>
        <rFont val="Calibri"/>
        <family val="2"/>
        <charset val="162"/>
        <scheme val="minor"/>
      </rPr>
      <t>  Ders saatleri içinde öğretmenin bilgisi ve kontrolü dışında bilişim araçlarını açık tutarak dersin akışını bozmak.</t>
    </r>
  </si>
  <si>
    <r>
      <t>(2)</t>
    </r>
    <r>
      <rPr>
        <b/>
        <sz val="11"/>
        <color rgb="FF1C283D"/>
        <rFont val="Calibri"/>
        <family val="2"/>
        <charset val="162"/>
        <scheme val="minor"/>
      </rPr>
      <t> (Değişik cümle:RG-1/7/2015-29403) </t>
    </r>
    <r>
      <rPr>
        <sz val="11"/>
        <color rgb="FF1C283D"/>
        <rFont val="Calibri"/>
        <family val="2"/>
        <charset val="162"/>
        <scheme val="minor"/>
      </rPr>
      <t> Okuldan 1-5 gün arasında kısa süreli uzaklaştırma cezasını gerektiren fiil ve davranışlar;</t>
    </r>
  </si>
  <si>
    <r>
      <t>a)</t>
    </r>
    <r>
      <rPr>
        <b/>
        <sz val="11"/>
        <color rgb="FF1C283D"/>
        <rFont val="Calibri"/>
        <family val="2"/>
        <charset val="162"/>
        <scheme val="minor"/>
      </rPr>
      <t> (Değişik:RG-28/10/2016-29871) </t>
    </r>
    <r>
      <rPr>
        <sz val="11"/>
        <color rgb="FF1C283D"/>
        <rFont val="Calibri"/>
        <family val="2"/>
        <charset val="162"/>
        <scheme val="minor"/>
      </rPr>
      <t>   Kişilere, arkadaşlarına, okul yöneticilerine, öğretmenlerine ve diğer çalışanlarına karşı okul içinde ve dışında sözle, davranışla veya sosyal medya üzerinden hakaret etmek, hakareti paylaşmak, yaymak veya başkalarını bu davranışa kışkırtmak,</t>
    </r>
  </si>
  <si>
    <r>
      <t>b)</t>
    </r>
    <r>
      <rPr>
        <b/>
        <sz val="11"/>
        <color rgb="FF1C283D"/>
        <rFont val="Calibri"/>
        <family val="2"/>
        <charset val="162"/>
        <scheme val="minor"/>
      </rPr>
      <t> (Değişik:RG-1/7/2015-29403) </t>
    </r>
    <r>
      <rPr>
        <sz val="11"/>
        <color rgb="FF1C283D"/>
        <rFont val="Calibri"/>
        <family val="2"/>
        <charset val="162"/>
        <scheme val="minor"/>
      </rPr>
      <t>   Pansiyonun düzenini bozmak, pansiyonu terk etmek, gece izinsiz dışarıda kalmak,</t>
    </r>
  </si>
  <si>
    <r>
      <t>ç) </t>
    </r>
    <r>
      <rPr>
        <b/>
        <sz val="11"/>
        <color rgb="FF1C283D"/>
        <rFont val="Calibri"/>
        <family val="2"/>
        <charset val="162"/>
        <scheme val="minor"/>
      </rPr>
      <t>(Değişik:RG-1/7/2015-29403) </t>
    </r>
    <r>
      <rPr>
        <sz val="11"/>
        <color rgb="FF1C283D"/>
        <rFont val="Calibri"/>
        <family val="2"/>
        <charset val="162"/>
        <scheme val="minor"/>
      </rPr>
      <t>  İzinsiz gösteri, etkinlik ve toplantı düzenlemek, bu tür gösteri, etkinlik ve toplantılara katılmak,</t>
    </r>
  </si>
  <si>
    <r>
      <t>e)</t>
    </r>
    <r>
      <rPr>
        <b/>
        <sz val="11"/>
        <color rgb="FF1C283D"/>
        <rFont val="Calibri"/>
        <family val="2"/>
        <charset val="162"/>
        <scheme val="minor"/>
      </rPr>
      <t> (Değişik:RG-1/7/2015-29403) </t>
    </r>
    <r>
      <rPr>
        <sz val="11"/>
        <color rgb="FF1C283D"/>
        <rFont val="Calibri"/>
        <family val="2"/>
        <charset val="162"/>
        <scheme val="minor"/>
      </rPr>
      <t>   Okul kurallarının uygulanmasını ve öğrencilere verilen görevlerin yapılmasını engellemek,</t>
    </r>
  </si>
  <si>
    <r>
      <t>g)</t>
    </r>
    <r>
      <rPr>
        <b/>
        <sz val="11"/>
        <color rgb="FF1C283D"/>
        <rFont val="Calibri"/>
        <family val="2"/>
        <charset val="162"/>
        <scheme val="minor"/>
      </rPr>
      <t> (Değişik:RG-1/7/2015-29403) </t>
    </r>
    <r>
      <rPr>
        <sz val="11"/>
        <color rgb="FF1C283D"/>
        <rFont val="Calibri"/>
        <family val="2"/>
        <charset val="162"/>
        <scheme val="minor"/>
      </rPr>
      <t>   Müstehcen veya yasaklanmış araç, gereç, doküman ve benzerlerini dağıtmak, duvarlara ve diğer yerlere asmak, yapıştırmak, yazmak; bu amaçlar için okul araç-gerecini ve eklentilerini kullanmak,</t>
    </r>
  </si>
  <si>
    <r>
      <t>ğ)</t>
    </r>
    <r>
      <rPr>
        <b/>
        <sz val="11"/>
        <color rgb="FF1C283D"/>
        <rFont val="Calibri"/>
        <family val="2"/>
        <charset val="162"/>
        <scheme val="minor"/>
      </rPr>
      <t> (Değişik:RG-1/7/2015-29403) </t>
    </r>
    <r>
      <rPr>
        <sz val="11"/>
        <color rgb="FF1C283D"/>
        <rFont val="Calibri"/>
        <family val="2"/>
        <charset val="162"/>
        <scheme val="minor"/>
      </rPr>
      <t>  Bilişim araçları veya sosyal medya yoluyla eğitim ve öğretim faaliyetlerine ve kişilere zarar vermek,</t>
    </r>
  </si>
  <si>
    <r>
      <t>h) </t>
    </r>
    <r>
      <rPr>
        <b/>
        <sz val="11"/>
        <color rgb="FF1C283D"/>
        <rFont val="Calibri"/>
        <family val="2"/>
        <charset val="162"/>
        <scheme val="minor"/>
      </rPr>
      <t>(Değişik:RG-28/10/2016-29871)</t>
    </r>
    <r>
      <rPr>
        <sz val="11"/>
        <color rgb="FF1C283D"/>
        <rFont val="Calibri"/>
        <family val="2"/>
        <charset val="162"/>
        <scheme val="minor"/>
      </rPr>
      <t> Okula geldiği hâlde özürsüz eğitim ve öğretim faaliyetlerine, törenlere ve diğer sosyal etkinliklere katılmamayı, geç katılmayı veya erken ayrılmayı alışkanlık haline getirmek,</t>
    </r>
  </si>
  <si>
    <t>k) Sarhoşluk veren zararlı maddeleri bulundurmak veya kullanmak.</t>
  </si>
  <si>
    <r>
      <t>l) </t>
    </r>
    <r>
      <rPr>
        <b/>
        <sz val="11"/>
        <color rgb="FF1C283D"/>
        <rFont val="Calibri"/>
        <family val="2"/>
        <charset val="162"/>
        <scheme val="minor"/>
      </rPr>
      <t>(Ek:RG-1/7/2015-29403) </t>
    </r>
    <r>
      <rPr>
        <sz val="11"/>
        <color rgb="FF1C283D"/>
        <rFont val="Calibri"/>
        <family val="2"/>
        <charset val="162"/>
        <scheme val="minor"/>
      </rPr>
      <t>  </t>
    </r>
    <r>
      <rPr>
        <b/>
        <sz val="11"/>
        <color rgb="FF1C283D"/>
        <rFont val="Calibri"/>
        <family val="2"/>
        <charset val="162"/>
        <scheme val="minor"/>
      </rPr>
      <t>(Değişik:RG-28/10/2016-29871)</t>
    </r>
    <r>
      <rPr>
        <sz val="11"/>
        <color rgb="FF1C283D"/>
        <rFont val="Calibri"/>
        <family val="2"/>
        <charset val="162"/>
        <scheme val="minor"/>
      </rPr>
      <t> Millî ve manevi değerlere, genel ahlak ve adaba uygun olmayan tutum ve davranışlarda bulunmak.</t>
    </r>
  </si>
  <si>
    <r>
      <t>m) </t>
    </r>
    <r>
      <rPr>
        <b/>
        <sz val="11"/>
        <color rgb="FF1C283D"/>
        <rFont val="Calibri"/>
        <family val="2"/>
        <charset val="162"/>
        <scheme val="minor"/>
      </rPr>
      <t>(Ek:RG-16/9/2017-30182)</t>
    </r>
    <r>
      <rPr>
        <sz val="11"/>
        <color rgb="FF1C283D"/>
        <rFont val="Calibri"/>
        <family val="2"/>
        <charset val="162"/>
        <scheme val="minor"/>
      </rPr>
      <t> Okul personelinin taşınır veya taşınmaz malına zarar vermek ve/veya malını tahrip etmek.</t>
    </r>
  </si>
  <si>
    <r>
      <t>e)</t>
    </r>
    <r>
      <rPr>
        <b/>
        <sz val="11"/>
        <color rgb="FF1C283D"/>
        <rFont val="Calibri"/>
        <family val="2"/>
        <charset val="162"/>
        <scheme val="minor"/>
      </rPr>
      <t> (Değişik:RG-1/7/2015-29403) </t>
    </r>
    <r>
      <rPr>
        <sz val="11"/>
        <color rgb="FF1C283D"/>
        <rFont val="Calibri"/>
        <family val="2"/>
        <charset val="162"/>
        <scheme val="minor"/>
      </rPr>
      <t> Resmî belgelerde değişiklik yapmak; sahte belge düzenlemek ve kullanmak ve başkalarını yararlandırmak,</t>
    </r>
  </si>
  <si>
    <r>
      <t>k)</t>
    </r>
    <r>
      <rPr>
        <b/>
        <sz val="11"/>
        <color rgb="FF1C283D"/>
        <rFont val="Calibri"/>
        <family val="2"/>
        <charset val="162"/>
        <scheme val="minor"/>
      </rPr>
      <t> (Değişik:RG-1/7/2015-29403) </t>
    </r>
    <r>
      <rPr>
        <sz val="11"/>
        <color rgb="FF1C283D"/>
        <rFont val="Calibri"/>
        <family val="2"/>
        <charset val="162"/>
        <scheme val="minor"/>
      </rPr>
      <t>  Eğitim ve öğretim ortamında; siyasi ve ideolojik amaçlı eylem düzenlemek, başkalarını bu gibi eylemler düzenlemeye kışkırtmak, düzenlenmiş eylemlere katılmak,</t>
    </r>
  </si>
  <si>
    <r>
      <t>m)</t>
    </r>
    <r>
      <rPr>
        <b/>
        <sz val="11"/>
        <color rgb="FF1C283D"/>
        <rFont val="Calibri"/>
        <family val="2"/>
        <charset val="162"/>
        <scheme val="minor"/>
      </rPr>
      <t> (Değişik:RG-1/7/2015-29403) </t>
    </r>
    <r>
      <rPr>
        <sz val="11"/>
        <color rgb="FF1C283D"/>
        <rFont val="Calibri"/>
        <family val="2"/>
        <charset val="162"/>
        <scheme val="minor"/>
      </rPr>
      <t>  Bilişim araçları veya sosyal medya yoluyla eğitim ve öğretimi engellemek, kişilere ağır derecede maddi ve manevi zarar vermek,</t>
    </r>
  </si>
  <si>
    <r>
      <t>p) </t>
    </r>
    <r>
      <rPr>
        <b/>
        <sz val="11"/>
        <color rgb="FF1C283D"/>
        <rFont val="Calibri"/>
        <family val="2"/>
        <charset val="162"/>
        <scheme val="minor"/>
      </rPr>
      <t>(Ek:RG-1/7/2015-29403) </t>
    </r>
    <r>
      <rPr>
        <sz val="11"/>
        <color rgb="FF1C283D"/>
        <rFont val="Calibri"/>
        <family val="2"/>
        <charset val="162"/>
        <scheme val="minor"/>
      </rPr>
      <t> Genel ahlak ve adaba uygun olmayan, yanlış algı oluşturabilecek tutum ve davranışları alışkanlık hâline getirmek,</t>
    </r>
  </si>
  <si>
    <r>
      <t>r)</t>
    </r>
    <r>
      <rPr>
        <b/>
        <sz val="11"/>
        <color rgb="FF1C283D"/>
        <rFont val="Calibri"/>
        <family val="2"/>
        <charset val="162"/>
        <scheme val="minor"/>
      </rPr>
      <t> (Ek:RG-1/7/2015-29403) </t>
    </r>
    <r>
      <rPr>
        <sz val="11"/>
        <color rgb="FF1C283D"/>
        <rFont val="Calibri"/>
        <family val="2"/>
        <charset val="162"/>
        <scheme val="minor"/>
      </rPr>
      <t>  Kişilere, arkadaşlarına ve okul çalışanlarına; söz ve davranışlarla sarkıntılık yapmak, iftira etmek, başkalarını bu davranışlara kışkırtmak veya zorlamak, yapılan bu fiilleri sosyal medya yoluyla paylaşmak, yaymak,</t>
    </r>
  </si>
  <si>
    <r>
      <t>s)</t>
    </r>
    <r>
      <rPr>
        <b/>
        <sz val="11"/>
        <color rgb="FF1C283D"/>
        <rFont val="Calibri"/>
        <family val="2"/>
        <charset val="162"/>
        <scheme val="minor"/>
      </rPr>
      <t> (Ek:RG-1/7/2015-29403) </t>
    </r>
    <r>
      <rPr>
        <sz val="11"/>
        <color rgb="FF1C283D"/>
        <rFont val="Calibri"/>
        <family val="2"/>
        <charset val="162"/>
        <scheme val="minor"/>
      </rPr>
      <t>  Pansiyon düzenini bozmayı, pansiyonu terk etmeyi ve gece izinsiz dışarıda kalmayı alışkanlık hâline getirmek,</t>
    </r>
  </si>
  <si>
    <r>
      <t>ş) </t>
    </r>
    <r>
      <rPr>
        <b/>
        <sz val="11"/>
        <color rgb="FF1C283D"/>
        <rFont val="Calibri"/>
        <family val="2"/>
        <charset val="162"/>
        <scheme val="minor"/>
      </rPr>
      <t>(Ek:RG-16/9/2017-30182)</t>
    </r>
    <r>
      <rPr>
        <sz val="11"/>
        <color rgb="FF1C283D"/>
        <rFont val="Calibri"/>
        <family val="2"/>
        <charset val="162"/>
        <scheme val="minor"/>
      </rPr>
      <t> Kesici, delici, yaralayıcı ve benzeri aletlerle kendine zarar vermek.</t>
    </r>
  </si>
  <si>
    <r>
      <t>l)</t>
    </r>
    <r>
      <rPr>
        <b/>
        <sz val="11"/>
        <color rgb="FF1C283D"/>
        <rFont val="Calibri"/>
        <family val="2"/>
        <charset val="162"/>
        <scheme val="minor"/>
      </rPr>
      <t>(Değişik:RG-1/7/2015-29403) </t>
    </r>
    <r>
      <rPr>
        <sz val="11"/>
        <color rgb="FF1C283D"/>
        <rFont val="Calibri"/>
        <family val="2"/>
        <charset val="162"/>
        <scheme val="minor"/>
      </rPr>
      <t>  Bilişim araçları veya sosyal medya yoluyla; bölücü, yıkıcı, ahlak dışı ve şiddeti özendiren sesli, sözlü, yazılı ve görüntülü içerikler oluşturmak, bunları çoğaltmak, yaymak ve ticaretini yapmak.</t>
    </r>
  </si>
  <si>
    <t>(5) Yukarıda belirtilenlerin dışında ve disiplin cezası verilmesini gerektiren fiil ve hâllere nitelik ve ağırlıkları itibarıyla benzer eylemlerde bulunanlara suça uygun cezalar verilir.</t>
  </si>
  <si>
    <r>
      <t>MADDE 165</t>
    </r>
    <r>
      <rPr>
        <sz val="11"/>
        <color rgb="FF1C283D"/>
        <rFont val="Calibri"/>
        <family val="2"/>
        <charset val="162"/>
        <scheme val="minor"/>
      </rPr>
      <t>- (1)</t>
    </r>
    <r>
      <rPr>
        <b/>
        <sz val="11"/>
        <color rgb="FF1C283D"/>
        <rFont val="Calibri"/>
        <family val="2"/>
        <charset val="162"/>
        <scheme val="minor"/>
      </rPr>
      <t> (Değişik:RG-16/9/2017-30182)</t>
    </r>
    <r>
      <rPr>
        <sz val="11"/>
        <color rgb="FF1C283D"/>
        <rFont val="Calibri"/>
        <family val="2"/>
        <charset val="162"/>
        <scheme val="minor"/>
      </rPr>
      <t>  Öğrencinin kayıtlı olduğu okul dışında; kaldığı pansiyonda, ders, kurs veya telafi eğitimi aldığı okullarda, disiplin olaylarına karışmaları hâlinde, olayın meydana geldiği okul tarafından; öğrencinin kayıtlı olduğu okuldan 168 inci madde kapsamında gerekli bilgi, belge ve görüşler alınarak gerekli araştırma/inceleme/soruşturma yapılır ve karar verilir. Olayla ilgili tanzim edilen dosya, gereği için öğrencinin kayıtlı olduğu okula gönderilir.</t>
    </r>
  </si>
  <si>
    <r>
      <t>(2)</t>
    </r>
    <r>
      <rPr>
        <b/>
        <sz val="11"/>
        <color rgb="FF1C283D"/>
        <rFont val="Calibri"/>
        <family val="2"/>
        <charset val="162"/>
        <scheme val="minor"/>
      </rPr>
      <t>(Değişik:RG-1/7/2015-29403) </t>
    </r>
    <r>
      <rPr>
        <sz val="11"/>
        <color rgb="FF1C283D"/>
        <rFont val="Calibri"/>
        <family val="2"/>
        <charset val="162"/>
        <scheme val="minor"/>
      </rPr>
      <t> Staj çalışması veya meslek eğitimi görülen işletmelerde öğrencinin karıştığı disiplin olayları, kayıtlı bulunduğu okula bildirilir. Olay, okul müdürlüğünce araştırılarak/incelenerek/ soruşturularak sonuçlandırılır.</t>
    </r>
  </si>
  <si>
    <r>
      <t>(3)</t>
    </r>
    <r>
      <rPr>
        <b/>
        <sz val="11"/>
        <color rgb="FF1C283D"/>
        <rFont val="Calibri"/>
        <family val="2"/>
        <charset val="162"/>
        <scheme val="minor"/>
      </rPr>
      <t> (Değişik:RG-1/9/2018-30522)</t>
    </r>
    <r>
      <rPr>
        <sz val="11"/>
        <color rgb="FF1C283D"/>
        <rFont val="Calibri"/>
        <family val="2"/>
        <charset val="162"/>
        <scheme val="minor"/>
      </rPr>
      <t> Araştırma/inceleme/soruşturma süreci, ilgili okulların öğrenci ödül ve disiplin kurullarının işbirliği içerisinde yürütülür. Öğrencinin kayıtlı olduğu okulun öğrenci ödül ve disiplin kurulu başkanı veya işletme yetkilisi, görüşlerine başvurulmak üzere olayla ilgili öğrenci ödül ve disiplin kurulu toplantısına katılır.  Öğrencinin kayıtlı olduğu okulun öğrenci ödül ve disiplin kurulu başkanı karar için oy kullanır, ancak işletme yetkilisi oy kullanamaz.</t>
    </r>
  </si>
  <si>
    <r>
      <t>(4)</t>
    </r>
    <r>
      <rPr>
        <b/>
        <sz val="11"/>
        <color rgb="FF1C283D"/>
        <rFont val="Calibri"/>
        <family val="2"/>
        <charset val="162"/>
        <scheme val="minor"/>
      </rPr>
      <t>(Değişik:RG-1/7/2015-29403) </t>
    </r>
    <r>
      <rPr>
        <sz val="11"/>
        <color rgb="FF1C283D"/>
        <rFont val="Calibri"/>
        <family val="2"/>
        <charset val="162"/>
        <scheme val="minor"/>
      </rPr>
      <t>Öğrencinin kayıtlı bulunduğu okulda disiplin olaylarına karışması ve buna ilişkin araştırma/inceleme/soruşturma sürdürülürken bir başka okula nakledilmesi durumunda, işlemi başlatan okul, araştırma/inceleme/soruşturmayı tamamlar ve dosyayı yeni okuluna gönderir. Yeni okulu aracılığıyla posta, e-Posta ve/veya diğer iletişim araçlarıyla tebligat yapılarak öğrenciye ceza uygulanır ve dosyasına işlenir. Ceza alan öğrenciyle ilgili karara itiraz, davranış puanının iade edilmesi ve cezanın dosyadan silinmesi gibi işlemler yeni okulu tarafından gerçekleştirilir.</t>
    </r>
  </si>
  <si>
    <r>
      <t>MADDE 166</t>
    </r>
    <r>
      <rPr>
        <sz val="11"/>
        <color rgb="FF1C283D"/>
        <rFont val="Calibri"/>
        <family val="2"/>
        <charset val="162"/>
        <scheme val="minor"/>
      </rPr>
      <t>- </t>
    </r>
    <r>
      <rPr>
        <b/>
        <sz val="11"/>
        <color rgb="FF1C283D"/>
        <rFont val="Calibri"/>
        <family val="2"/>
        <charset val="162"/>
        <scheme val="minor"/>
      </rPr>
      <t>(Değişik:RG-16/9/2017-30182)</t>
    </r>
  </si>
  <si>
    <t>(1) Disiplin cezası verilmesine sebep olmuş bir fiil veya davranışın bir öğretim yılı içerisinde tekrarında veya aynı cezayı gerektiren farklı bir fiil veya davranışın gerçekleşmesinde bir derece ağır ceza uygulanır.</t>
  </si>
  <si>
    <t>İKİSİDE HAYATTA BERABER</t>
  </si>
  <si>
    <t>12.45</t>
  </si>
  <si>
    <t>82202521-225.02/424</t>
  </si>
  <si>
    <t>ç) (Değişik:RG-1/7/2015-29403)   Tütün ve tütün mamullerini bulundurmak veya kullanmak,</t>
  </si>
  <si>
    <t>ç</t>
  </si>
  <si>
    <t>Anne Baba Öz</t>
  </si>
  <si>
    <t>İkiside sağ</t>
  </si>
  <si>
    <t xml:space="preserve">                                  (Öğrenci Tanık İfadesi)</t>
  </si>
  <si>
    <t>225.02</t>
  </si>
  <si>
    <t>Sınıf İçerisi</t>
  </si>
  <si>
    <t>Tütün Mamülleri İçmek ve Bulundurmak</t>
  </si>
  <si>
    <t>2018-2019 /10</t>
  </si>
  <si>
    <t>82202521-225.02/450</t>
  </si>
  <si>
    <t>82202521-225.02/449</t>
  </si>
  <si>
    <t>82202521-225.02/448</t>
  </si>
  <si>
    <t>10 AE</t>
  </si>
  <si>
    <t>POŞET İÇERİSİNDE SİGARA</t>
  </si>
  <si>
    <t>ÖĞRENCİNİN SİGARA İÇTİĞİNİ DOĞRULADILAR</t>
  </si>
  <si>
    <t>Cezayı hafifleten veya Davranışı  şiddetlendiren nedenler</t>
  </si>
  <si>
    <t>ÖĞRENCİNİN SİGARA İÇTİĞİ  , ARKADAŞLARINA TEKLİF ETTİĞİ VE ÜZERİNDE BULUNDURDUĞU KANAATİNDEDİR.</t>
  </si>
  <si>
    <r>
      <t xml:space="preserve">Öğrencinin sigara kullandığı ve arkadaşlarınada teklif ettiği üzerinde bulununan sigaradan kendi ve arkadaşlarının ifadelerinden anlaşılmış olup orta öğretim kurumlar yönetmeliğinin 164 maddesi 1 fıkrası ç bendi gereğince </t>
    </r>
    <r>
      <rPr>
        <b/>
        <sz val="11"/>
        <color rgb="FFFF0000"/>
        <rFont val="Calibri"/>
        <family val="2"/>
        <charset val="162"/>
        <scheme val="minor"/>
      </rPr>
      <t>KINAMA CEZASI</t>
    </r>
    <r>
      <rPr>
        <sz val="11"/>
        <rFont val="Calibri"/>
        <family val="2"/>
        <scheme val="minor"/>
      </rPr>
      <t xml:space="preserve"> almasına daha önceden benzer olaylardan sözlü olarak uyarılmasına rağmen davranışı terk etmediğinden cezasından  herhangi bir indirim uygulanmamasına oy birliği ile karar verilmiştir. </t>
    </r>
  </si>
  <si>
    <t>ALDIĞI CEZA YOK / BİR ÇOK FARKLI OLAYDA SÖZLÜ OLARAK UYARILMIŞTIR.</t>
  </si>
  <si>
    <t xml:space="preserve">  Yaşanan Bu olayda hiç suçum yoktur.bana tuzak kurulmuştur.Bundan dolayı afedilmemi istiyorum</t>
  </si>
  <si>
    <t>Syn. Ahmet ALVER</t>
  </si>
  <si>
    <t>Syn.MOHAMMAD XXX</t>
  </si>
  <si>
    <t>Syn. Mehmet ÖZ</t>
  </si>
  <si>
    <t>Helin ÖZ</t>
  </si>
  <si>
    <t>Rana XXX</t>
  </si>
  <si>
    <t>Erciş/VAN-28.10.2001</t>
  </si>
  <si>
    <t>Karaj/AFKANİSTAN-01.01.2000</t>
  </si>
  <si>
    <t>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t>
  </si>
  <si>
    <t>XXXXXXXXXXXXXXXXXXXXXXXXXXXXXXXXXXXXXXXXXXXXXXXXXXXXXXXXXXXXXXXXXXXXXXXXXXXXXXXXXXXXXXXXXXXXXXXXXXXXXXXXXXXXXXXXXXXXXXXXXXXXXXXXXXXXXXXXXXXXXXXXXXXXXXXXXXXXXXXXXXXXXXXXXXXXXXXXXXXXXXXXXXXXXXXXXXXXXXXXXXXXXXXXXXXXXXXXXXXXXXXXXXXXXXXXXXXXXXXXXXX</t>
  </si>
  <si>
    <t>Serpil AAA</t>
  </si>
  <si>
    <t>Fadime AAA</t>
  </si>
  <si>
    <t>Erol AAA</t>
  </si>
  <si>
    <t>Dursun AAA</t>
  </si>
  <si>
    <t>Korkut AAA</t>
  </si>
  <si>
    <t>Mustafa AAA</t>
  </si>
  <si>
    <t>Yasemin AAA</t>
  </si>
  <si>
    <t>Fatma AAA</t>
  </si>
  <si>
    <t>Duygu AAA</t>
  </si>
  <si>
    <t>Mehmet AAA</t>
  </si>
  <si>
    <t>Ayhan AAA</t>
  </si>
  <si>
    <t>Soner AAA</t>
  </si>
  <si>
    <t>İlyas AAA</t>
  </si>
  <si>
    <t>Sn.Serpil AAA</t>
  </si>
  <si>
    <t>Sn.Fadime AAA</t>
  </si>
  <si>
    <t>Sn.Erol AAA</t>
  </si>
  <si>
    <t>Sn.Dursun AAA</t>
  </si>
  <si>
    <t>Sn.KorkutAAA</t>
  </si>
  <si>
    <t>Sn.Mustafa AAA</t>
  </si>
  <si>
    <t>Sn.Yasemin AAA</t>
  </si>
  <si>
    <t>Sn.Fatma AAA</t>
  </si>
  <si>
    <t>Sn.Duygu AAA</t>
  </si>
  <si>
    <t>Sn.Mehmet AAA</t>
  </si>
  <si>
    <t>Sn.Ayhan AAA</t>
  </si>
  <si>
    <t>Sn.Soner AAA</t>
  </si>
  <si>
    <t>Sn.İlyas AAA</t>
  </si>
  <si>
    <t>AYHAN AAA</t>
  </si>
  <si>
    <t>MEHMET AAA</t>
  </si>
  <si>
    <t>SONER AAA</t>
  </si>
  <si>
    <t>İLYAS AAA</t>
  </si>
  <si>
    <t>CAFER AAA</t>
  </si>
  <si>
    <t>HIDIR AAA</t>
  </si>
  <si>
    <t>Sn.Serpil BBB</t>
  </si>
  <si>
    <t>Sn.FadimeBBB</t>
  </si>
  <si>
    <t>Sn.Erol ABB</t>
  </si>
  <si>
    <t>Sn.Dursun BBB</t>
  </si>
  <si>
    <t>Sn.Korkut BBB</t>
  </si>
  <si>
    <t>Sn.Mustafa BBB</t>
  </si>
  <si>
    <t>Sn.Yasemin BBB</t>
  </si>
  <si>
    <t>Sn.Fatma BBB</t>
  </si>
  <si>
    <t>Sn.Duygu BBB</t>
  </si>
  <si>
    <t>Serpil BBB</t>
  </si>
  <si>
    <t>Fadime BBB</t>
  </si>
  <si>
    <t>Erol BBB</t>
  </si>
  <si>
    <t>Dursun BBB</t>
  </si>
  <si>
    <t>Korkut BBB</t>
  </si>
  <si>
    <t>Mustafa BBB</t>
  </si>
  <si>
    <t>Yasemin BBB</t>
  </si>
  <si>
    <t>FatmaBBB</t>
  </si>
  <si>
    <t>Duygu BBB</t>
  </si>
  <si>
    <t>Mehmet BBB</t>
  </si>
  <si>
    <t>Ayhan BBB</t>
  </si>
  <si>
    <t>İlyas BBB</t>
  </si>
  <si>
    <t>Soner BBB</t>
  </si>
</sst>
</file>

<file path=xl/styles.xml><?xml version="1.0" encoding="utf-8"?>
<styleSheet xmlns="http://schemas.openxmlformats.org/spreadsheetml/2006/main">
  <numFmts count="3">
    <numFmt numFmtId="164" formatCode="hh:mm;@"/>
    <numFmt numFmtId="165" formatCode="[$-F800]dddd\,\ mmmm\ dd\,\ yyyy"/>
    <numFmt numFmtId="166" formatCode="[&lt;=9999999]###\-####;\(###\)\ ###\-####"/>
  </numFmts>
  <fonts count="43">
    <font>
      <sz val="11"/>
      <color theme="1"/>
      <name val="Calibri"/>
      <family val="2"/>
      <charset val="162"/>
      <scheme val="minor"/>
    </font>
    <font>
      <b/>
      <sz val="11"/>
      <color theme="1"/>
      <name val="Calibri"/>
      <family val="2"/>
      <charset val="162"/>
      <scheme val="minor"/>
    </font>
    <font>
      <b/>
      <sz val="14"/>
      <color theme="0"/>
      <name val="Arial Black"/>
      <family val="2"/>
      <charset val="162"/>
    </font>
    <font>
      <b/>
      <sz val="11"/>
      <name val="Times New Roman"/>
      <family val="1"/>
      <charset val="162"/>
    </font>
    <font>
      <b/>
      <sz val="11"/>
      <name val="Calibri"/>
      <family val="2"/>
      <charset val="162"/>
      <scheme val="minor"/>
    </font>
    <font>
      <b/>
      <sz val="12"/>
      <color theme="1"/>
      <name val="Calibri"/>
      <family val="2"/>
      <charset val="162"/>
      <scheme val="minor"/>
    </font>
    <font>
      <sz val="12"/>
      <color theme="1"/>
      <name val="Calibri"/>
      <family val="2"/>
      <charset val="162"/>
      <scheme val="minor"/>
    </font>
    <font>
      <b/>
      <sz val="11"/>
      <color theme="1"/>
      <name val="Times New Roman"/>
      <family val="1"/>
      <charset val="162"/>
    </font>
    <font>
      <b/>
      <sz val="14"/>
      <color theme="1"/>
      <name val="Calibri"/>
      <family val="2"/>
      <charset val="162"/>
      <scheme val="minor"/>
    </font>
    <font>
      <sz val="9"/>
      <color indexed="81"/>
      <name val="Tahoma"/>
      <family val="2"/>
      <charset val="162"/>
    </font>
    <font>
      <b/>
      <sz val="11"/>
      <color rgb="FFFF0000"/>
      <name val="Calibri"/>
      <family val="2"/>
      <charset val="162"/>
      <scheme val="minor"/>
    </font>
    <font>
      <b/>
      <sz val="12"/>
      <color rgb="FFFF0000"/>
      <name val="Arial Black"/>
      <family val="2"/>
      <charset val="162"/>
    </font>
    <font>
      <b/>
      <sz val="11"/>
      <color rgb="FF000000"/>
      <name val="Times New Roman"/>
      <family val="1"/>
      <charset val="162"/>
    </font>
    <font>
      <sz val="11"/>
      <color rgb="FF000000"/>
      <name val="Times New Roman"/>
      <family val="1"/>
      <charset val="162"/>
    </font>
    <font>
      <sz val="10"/>
      <color theme="1"/>
      <name val="Calibri"/>
      <family val="2"/>
      <scheme val="minor"/>
    </font>
    <font>
      <b/>
      <u/>
      <sz val="11"/>
      <color theme="1"/>
      <name val="Calibri"/>
      <family val="2"/>
      <charset val="162"/>
      <scheme val="minor"/>
    </font>
    <font>
      <sz val="14"/>
      <color theme="1"/>
      <name val="Calibri"/>
      <family val="2"/>
      <charset val="162"/>
      <scheme val="minor"/>
    </font>
    <font>
      <b/>
      <sz val="10"/>
      <color theme="1"/>
      <name val="Calibri"/>
      <family val="2"/>
      <charset val="162"/>
      <scheme val="minor"/>
    </font>
    <font>
      <sz val="11"/>
      <name val="Calibri"/>
      <family val="2"/>
      <scheme val="minor"/>
    </font>
    <font>
      <sz val="11"/>
      <color theme="1"/>
      <name val="Calibri"/>
      <family val="2"/>
      <charset val="162"/>
      <scheme val="minor"/>
    </font>
    <font>
      <sz val="11"/>
      <color theme="0"/>
      <name val="Calibri"/>
      <family val="2"/>
      <charset val="162"/>
      <scheme val="minor"/>
    </font>
    <font>
      <u/>
      <sz val="11"/>
      <color theme="10"/>
      <name val="Calibri"/>
      <family val="2"/>
      <charset val="162"/>
    </font>
    <font>
      <b/>
      <sz val="10"/>
      <name val="Arial Black"/>
      <family val="2"/>
      <charset val="162"/>
    </font>
    <font>
      <b/>
      <sz val="12"/>
      <color theme="0"/>
      <name val="Arial Black"/>
      <family val="2"/>
      <charset val="162"/>
    </font>
    <font>
      <b/>
      <sz val="10"/>
      <name val="Arial"/>
      <family val="2"/>
      <charset val="162"/>
    </font>
    <font>
      <b/>
      <sz val="16"/>
      <color theme="1"/>
      <name val="Calibri"/>
      <family val="2"/>
      <charset val="162"/>
      <scheme val="minor"/>
    </font>
    <font>
      <b/>
      <sz val="18"/>
      <color rgb="FF0070C0"/>
      <name val="Calibri"/>
      <family val="2"/>
      <charset val="162"/>
      <scheme val="minor"/>
    </font>
    <font>
      <b/>
      <sz val="11"/>
      <color rgb="FF0070C0"/>
      <name val="Calibri"/>
      <family val="2"/>
      <charset val="162"/>
      <scheme val="minor"/>
    </font>
    <font>
      <b/>
      <sz val="14"/>
      <color rgb="FFFF0000"/>
      <name val="Calibri"/>
      <family val="2"/>
      <charset val="162"/>
      <scheme val="minor"/>
    </font>
    <font>
      <sz val="14"/>
      <color rgb="FF000000"/>
      <name val="Calibri"/>
      <family val="2"/>
      <charset val="162"/>
      <scheme val="minor"/>
    </font>
    <font>
      <b/>
      <sz val="11"/>
      <color rgb="FF1C283D"/>
      <name val="Calibri"/>
      <family val="2"/>
      <charset val="162"/>
      <scheme val="minor"/>
    </font>
    <font>
      <sz val="11"/>
      <color rgb="FF1C283D"/>
      <name val="Calibri"/>
      <family val="2"/>
      <charset val="162"/>
      <scheme val="minor"/>
    </font>
    <font>
      <sz val="10"/>
      <color theme="1"/>
      <name val="Calibri"/>
      <family val="2"/>
      <charset val="162"/>
      <scheme val="minor"/>
    </font>
    <font>
      <b/>
      <sz val="12"/>
      <color rgb="FFFF0000"/>
      <name val="Calibri"/>
      <family val="2"/>
      <charset val="162"/>
      <scheme val="minor"/>
    </font>
    <font>
      <b/>
      <sz val="12"/>
      <color rgb="FF00B050"/>
      <name val="Calibri"/>
      <family val="2"/>
      <charset val="162"/>
      <scheme val="minor"/>
    </font>
    <font>
      <b/>
      <sz val="12"/>
      <color theme="3" tint="-0.249977111117893"/>
      <name val="Calibri"/>
      <family val="2"/>
      <charset val="162"/>
      <scheme val="minor"/>
    </font>
    <font>
      <sz val="16"/>
      <color theme="1"/>
      <name val="Calibri"/>
      <family val="2"/>
      <charset val="162"/>
      <scheme val="minor"/>
    </font>
    <font>
      <sz val="12"/>
      <color rgb="FF000000"/>
      <name val="Arial"/>
      <family val="2"/>
      <charset val="162"/>
    </font>
    <font>
      <b/>
      <i/>
      <sz val="11"/>
      <color theme="1"/>
      <name val="Calibri"/>
      <family val="2"/>
      <charset val="162"/>
      <scheme val="minor"/>
    </font>
    <font>
      <b/>
      <i/>
      <sz val="11"/>
      <name val="Calibri"/>
      <family val="2"/>
      <charset val="162"/>
      <scheme val="minor"/>
    </font>
    <font>
      <b/>
      <i/>
      <u/>
      <sz val="11"/>
      <name val="Calibri"/>
      <family val="2"/>
      <charset val="162"/>
      <scheme val="minor"/>
    </font>
    <font>
      <sz val="11"/>
      <color theme="1"/>
      <name val="Calibri"/>
      <family val="2"/>
      <scheme val="minor"/>
    </font>
    <font>
      <sz val="12"/>
      <color theme="1"/>
      <name val="Calibri"/>
      <family val="2"/>
      <scheme val="minor"/>
    </font>
  </fonts>
  <fills count="24">
    <fill>
      <patternFill patternType="none"/>
    </fill>
    <fill>
      <patternFill patternType="gray125"/>
    </fill>
    <fill>
      <patternFill patternType="solid">
        <fgColor rgb="FF00B0F0"/>
        <bgColor indexed="64"/>
      </patternFill>
    </fill>
    <fill>
      <patternFill patternType="solid">
        <fgColor rgb="FFFF0000"/>
        <bgColor indexed="64"/>
      </patternFill>
    </fill>
    <fill>
      <patternFill patternType="solid">
        <fgColor rgb="FFFFFF99"/>
        <bgColor indexed="64"/>
      </patternFill>
    </fill>
    <fill>
      <patternFill patternType="solid">
        <fgColor rgb="FFFFC000"/>
        <bgColor indexed="64"/>
      </patternFill>
    </fill>
    <fill>
      <patternFill patternType="solid">
        <fgColor theme="0"/>
        <bgColor indexed="64"/>
      </patternFill>
    </fill>
    <fill>
      <patternFill patternType="solid">
        <fgColor theme="5"/>
      </patternFill>
    </fill>
    <fill>
      <patternFill patternType="solid">
        <fgColor theme="9" tint="0.39997558519241921"/>
        <bgColor indexed="64"/>
      </patternFill>
    </fill>
    <fill>
      <patternFill patternType="solid">
        <fgColor rgb="FFFFFF00"/>
        <bgColor indexed="64"/>
      </patternFill>
    </fill>
    <fill>
      <patternFill patternType="solid">
        <fgColor theme="7" tint="0.79998168889431442"/>
        <bgColor indexed="64"/>
      </patternFill>
    </fill>
    <fill>
      <patternFill patternType="solid">
        <fgColor rgb="FF00B050"/>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6" tint="0.59999389629810485"/>
        <bgColor indexed="64"/>
      </patternFill>
    </fill>
    <fill>
      <gradientFill type="path" left="0.5" right="0.5" top="0.5" bottom="0.5">
        <stop position="0">
          <color theme="3" tint="0.80001220740379042"/>
        </stop>
        <stop position="1">
          <color theme="3" tint="0.40000610370189521"/>
        </stop>
      </gradientFill>
    </fill>
    <fill>
      <patternFill patternType="solid">
        <fgColor theme="7" tint="0.39997558519241921"/>
        <bgColor indexed="64"/>
      </patternFill>
    </fill>
    <fill>
      <patternFill patternType="solid">
        <fgColor theme="5" tint="0.39997558519241921"/>
        <bgColor indexed="64"/>
      </patternFill>
    </fill>
    <fill>
      <patternFill patternType="gray125">
        <fgColor rgb="FFFF0000"/>
        <bgColor theme="0"/>
      </patternFill>
    </fill>
    <fill>
      <patternFill patternType="solid">
        <fgColor theme="0"/>
        <bgColor auto="1"/>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bottom style="medium">
        <color rgb="FF660066"/>
      </bottom>
      <diagonal/>
    </border>
    <border>
      <left style="hair">
        <color indexed="64"/>
      </left>
      <right style="hair">
        <color indexed="64"/>
      </right>
      <top style="hair">
        <color indexed="64"/>
      </top>
      <bottom style="hair">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style="thin">
        <color auto="1"/>
      </right>
      <top/>
      <bottom/>
      <diagonal/>
    </border>
    <border>
      <left/>
      <right style="thin">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thin">
        <color auto="1"/>
      </top>
      <bottom/>
      <diagonal/>
    </border>
  </borders>
  <cellStyleXfs count="3">
    <xf numFmtId="0" fontId="0" fillId="0" borderId="0"/>
    <xf numFmtId="0" fontId="20" fillId="7" borderId="0" applyNumberFormat="0" applyBorder="0" applyAlignment="0" applyProtection="0"/>
    <xf numFmtId="0" fontId="21" fillId="0" borderId="0" applyNumberFormat="0" applyFill="0" applyBorder="0" applyAlignment="0" applyProtection="0">
      <alignment vertical="top"/>
      <protection locked="0"/>
    </xf>
  </cellStyleXfs>
  <cellXfs count="524">
    <xf numFmtId="0" fontId="0" fillId="0" borderId="0" xfId="0"/>
    <xf numFmtId="0" fontId="0" fillId="2" borderId="0" xfId="0" applyFill="1"/>
    <xf numFmtId="0" fontId="1" fillId="2" borderId="0" xfId="0" applyFont="1" applyFill="1"/>
    <xf numFmtId="0" fontId="0" fillId="2" borderId="0" xfId="0" applyFill="1" applyAlignment="1">
      <alignment horizontal="center" vertical="center"/>
    </xf>
    <xf numFmtId="0" fontId="0" fillId="2" borderId="0" xfId="0" applyFill="1" applyBorder="1"/>
    <xf numFmtId="0" fontId="0" fillId="2" borderId="0" xfId="0" applyFill="1" applyBorder="1" applyAlignment="1">
      <alignment vertical="center"/>
    </xf>
    <xf numFmtId="0" fontId="0" fillId="2" borderId="0" xfId="0" applyFill="1" applyAlignment="1">
      <alignment vertical="center"/>
    </xf>
    <xf numFmtId="0" fontId="0" fillId="0" borderId="0" xfId="0" applyFill="1" applyBorder="1"/>
    <xf numFmtId="0" fontId="0" fillId="3" borderId="0" xfId="0" applyFill="1" applyBorder="1" applyAlignment="1"/>
    <xf numFmtId="0" fontId="0" fillId="3" borderId="0" xfId="0" applyFill="1"/>
    <xf numFmtId="0" fontId="11" fillId="4" borderId="12" xfId="0" applyFont="1" applyFill="1" applyBorder="1" applyAlignment="1">
      <alignment horizontal="center" vertical="center" wrapText="1"/>
    </xf>
    <xf numFmtId="0" fontId="12" fillId="6" borderId="13" xfId="0" applyFont="1" applyFill="1" applyBorder="1" applyAlignment="1">
      <alignment horizontal="justify" vertical="center" wrapText="1"/>
    </xf>
    <xf numFmtId="0" fontId="13" fillId="6" borderId="13" xfId="0" applyFont="1" applyFill="1" applyBorder="1" applyAlignment="1">
      <alignment horizontal="justify" vertical="center" wrapText="1"/>
    </xf>
    <xf numFmtId="0" fontId="13" fillId="6" borderId="13" xfId="0" applyFont="1" applyFill="1" applyBorder="1" applyAlignment="1">
      <alignment horizontal="left" vertical="center" wrapText="1"/>
    </xf>
    <xf numFmtId="14" fontId="0" fillId="0" borderId="0" xfId="0" applyNumberFormat="1" applyFill="1" applyBorder="1" applyAlignment="1"/>
    <xf numFmtId="0" fontId="14" fillId="0" borderId="4" xfId="0" applyFont="1" applyFill="1" applyBorder="1" applyAlignment="1">
      <alignment horizontal="left" vertical="center" indent="1"/>
    </xf>
    <xf numFmtId="0" fontId="14" fillId="0" borderId="0" xfId="0" applyFont="1" applyFill="1" applyBorder="1"/>
    <xf numFmtId="0" fontId="0" fillId="6" borderId="0" xfId="0" applyFill="1"/>
    <xf numFmtId="0" fontId="0" fillId="6" borderId="0" xfId="0" applyFill="1" applyBorder="1"/>
    <xf numFmtId="0" fontId="0" fillId="0" borderId="0" xfId="0" applyFill="1" applyBorder="1" applyAlignment="1">
      <alignment vertical="center"/>
    </xf>
    <xf numFmtId="14" fontId="0" fillId="0" borderId="0" xfId="0" applyNumberFormat="1" applyFill="1" applyBorder="1" applyAlignment="1">
      <alignment vertical="center"/>
    </xf>
    <xf numFmtId="0" fontId="0" fillId="6" borderId="0" xfId="0" applyFill="1" applyBorder="1" applyAlignment="1"/>
    <xf numFmtId="0" fontId="0" fillId="6" borderId="0" xfId="0" applyFill="1" applyBorder="1" applyAlignment="1">
      <alignment horizontal="left"/>
    </xf>
    <xf numFmtId="0" fontId="14" fillId="6" borderId="0" xfId="0" applyFont="1" applyFill="1" applyBorder="1" applyAlignment="1">
      <alignment horizontal="left"/>
    </xf>
    <xf numFmtId="14" fontId="0" fillId="6" borderId="0" xfId="0" applyNumberFormat="1" applyFont="1" applyFill="1" applyBorder="1" applyAlignment="1">
      <alignment horizontal="left"/>
    </xf>
    <xf numFmtId="164" fontId="0" fillId="6" borderId="0" xfId="0" applyNumberFormat="1" applyFill="1" applyBorder="1" applyAlignment="1">
      <alignment horizontal="left"/>
    </xf>
    <xf numFmtId="0" fontId="0" fillId="6" borderId="0" xfId="0" applyFill="1" applyAlignment="1">
      <alignment vertical="center"/>
    </xf>
    <xf numFmtId="0" fontId="1" fillId="6" borderId="0" xfId="0" applyFont="1" applyFill="1" applyBorder="1"/>
    <xf numFmtId="14" fontId="0" fillId="6" borderId="0" xfId="0" applyNumberFormat="1" applyFill="1" applyBorder="1" applyAlignment="1">
      <alignment horizontal="left"/>
    </xf>
    <xf numFmtId="20" fontId="0" fillId="6" borderId="0" xfId="0" applyNumberFormat="1" applyFill="1" applyBorder="1" applyAlignment="1">
      <alignment horizontal="left"/>
    </xf>
    <xf numFmtId="0" fontId="1" fillId="6" borderId="0" xfId="0" applyFont="1" applyFill="1" applyBorder="1" applyAlignment="1"/>
    <xf numFmtId="0" fontId="16" fillId="6" borderId="0" xfId="0" applyFont="1" applyFill="1"/>
    <xf numFmtId="0" fontId="16" fillId="0" borderId="0" xfId="0" applyFont="1"/>
    <xf numFmtId="0" fontId="0" fillId="0" borderId="0" xfId="0" applyBorder="1"/>
    <xf numFmtId="14" fontId="1" fillId="6" borderId="0" xfId="0" applyNumberFormat="1" applyFont="1" applyFill="1" applyBorder="1"/>
    <xf numFmtId="0" fontId="6" fillId="6" borderId="0" xfId="0" applyFont="1" applyFill="1" applyBorder="1" applyAlignment="1">
      <alignment horizontal="center" vertical="center"/>
    </xf>
    <xf numFmtId="0" fontId="0" fillId="6" borderId="0" xfId="0" applyFill="1" applyBorder="1" applyAlignment="1">
      <alignment vertical="center"/>
    </xf>
    <xf numFmtId="20" fontId="0" fillId="6" borderId="0" xfId="0" applyNumberFormat="1" applyFill="1" applyBorder="1" applyAlignment="1">
      <alignment horizontal="left"/>
    </xf>
    <xf numFmtId="0" fontId="0" fillId="6" borderId="14" xfId="0" applyFill="1" applyBorder="1"/>
    <xf numFmtId="0" fontId="1" fillId="6" borderId="14" xfId="0" applyFont="1" applyFill="1" applyBorder="1" applyAlignment="1"/>
    <xf numFmtId="0" fontId="0" fillId="6" borderId="15" xfId="0" applyFill="1" applyBorder="1"/>
    <xf numFmtId="0" fontId="1" fillId="6" borderId="15" xfId="0" applyFont="1" applyFill="1" applyBorder="1" applyAlignment="1"/>
    <xf numFmtId="0" fontId="0" fillId="6" borderId="15" xfId="0" applyFill="1" applyBorder="1" applyAlignment="1"/>
    <xf numFmtId="0" fontId="0" fillId="3" borderId="0" xfId="0" applyFill="1" applyBorder="1"/>
    <xf numFmtId="0" fontId="14" fillId="6" borderId="0" xfId="0" applyFont="1" applyFill="1" applyBorder="1" applyAlignment="1"/>
    <xf numFmtId="20" fontId="0" fillId="6" borderId="0" xfId="0" applyNumberFormat="1" applyFill="1" applyBorder="1" applyAlignment="1"/>
    <xf numFmtId="0" fontId="1" fillId="6" borderId="0" xfId="0" applyFont="1" applyFill="1" applyBorder="1" applyAlignment="1">
      <alignment vertical="center"/>
    </xf>
    <xf numFmtId="0" fontId="0" fillId="8" borderId="0" xfId="0" applyFill="1"/>
    <xf numFmtId="0" fontId="1" fillId="8" borderId="0" xfId="0" applyFont="1" applyFill="1"/>
    <xf numFmtId="0" fontId="0" fillId="8" borderId="0" xfId="0" applyFill="1" applyAlignment="1">
      <alignment horizontal="center" vertical="center"/>
    </xf>
    <xf numFmtId="0" fontId="7" fillId="8" borderId="1" xfId="0" applyFont="1" applyFill="1" applyBorder="1" applyAlignment="1">
      <alignment vertical="center"/>
    </xf>
    <xf numFmtId="0" fontId="0" fillId="8" borderId="1" xfId="0" applyFill="1" applyBorder="1" applyAlignment="1">
      <alignment horizontal="center" vertical="center"/>
    </xf>
    <xf numFmtId="0" fontId="0" fillId="6" borderId="2" xfId="0" applyFill="1" applyBorder="1" applyAlignment="1" applyProtection="1">
      <alignment vertical="center"/>
      <protection locked="0"/>
    </xf>
    <xf numFmtId="0" fontId="0" fillId="6" borderId="4" xfId="0" applyFill="1" applyBorder="1" applyAlignment="1" applyProtection="1">
      <alignment vertical="center"/>
      <protection locked="0"/>
    </xf>
    <xf numFmtId="0" fontId="0" fillId="6" borderId="2" xfId="0" applyNumberFormat="1" applyFill="1" applyBorder="1" applyAlignment="1" applyProtection="1">
      <alignment horizontal="left" vertical="center"/>
      <protection locked="0"/>
    </xf>
    <xf numFmtId="0" fontId="0" fillId="6" borderId="2" xfId="0" applyFill="1" applyBorder="1" applyAlignment="1" applyProtection="1">
      <alignment horizontal="left" vertical="center"/>
      <protection locked="0"/>
    </xf>
    <xf numFmtId="0" fontId="1" fillId="6" borderId="4" xfId="0" applyFont="1" applyFill="1" applyBorder="1" applyAlignment="1" applyProtection="1">
      <alignment vertical="center"/>
      <protection locked="0"/>
    </xf>
    <xf numFmtId="0" fontId="0" fillId="6" borderId="3" xfId="0" applyFill="1" applyBorder="1" applyAlignment="1" applyProtection="1">
      <alignment vertical="center"/>
      <protection locked="0"/>
    </xf>
    <xf numFmtId="0" fontId="0" fillId="6" borderId="4" xfId="0" applyNumberFormat="1" applyFill="1" applyBorder="1" applyAlignment="1" applyProtection="1">
      <alignment horizontal="left" vertical="center"/>
      <protection locked="0"/>
    </xf>
    <xf numFmtId="0" fontId="1" fillId="6" borderId="3" xfId="0" applyFont="1" applyFill="1" applyBorder="1" applyAlignment="1" applyProtection="1">
      <alignment vertical="center"/>
      <protection locked="0"/>
    </xf>
    <xf numFmtId="0" fontId="0" fillId="2" borderId="0" xfId="0" applyFill="1" applyBorder="1" applyAlignment="1">
      <alignment vertical="top"/>
    </xf>
    <xf numFmtId="0" fontId="0" fillId="6" borderId="3" xfId="0" applyNumberFormat="1" applyFill="1" applyBorder="1" applyAlignment="1" applyProtection="1">
      <alignment horizontal="left" vertical="center"/>
      <protection locked="0"/>
    </xf>
    <xf numFmtId="14" fontId="19" fillId="6" borderId="9" xfId="0" applyNumberFormat="1" applyFont="1" applyFill="1" applyBorder="1" applyAlignment="1" applyProtection="1">
      <alignment horizontal="center" vertical="center"/>
      <protection locked="0"/>
    </xf>
    <xf numFmtId="0" fontId="0" fillId="6" borderId="11" xfId="0" applyFill="1" applyBorder="1" applyAlignment="1">
      <alignment horizontal="left"/>
    </xf>
    <xf numFmtId="14" fontId="19" fillId="6" borderId="2" xfId="0" applyNumberFormat="1" applyFont="1" applyFill="1" applyBorder="1" applyAlignment="1" applyProtection="1">
      <alignment horizontal="center" vertical="center"/>
      <protection locked="0"/>
    </xf>
    <xf numFmtId="0" fontId="0" fillId="6" borderId="1" xfId="0" applyFill="1" applyBorder="1" applyAlignment="1">
      <alignment horizontal="left"/>
    </xf>
    <xf numFmtId="14" fontId="0" fillId="6" borderId="1" xfId="0" applyNumberFormat="1" applyFill="1" applyBorder="1" applyAlignment="1">
      <alignment horizontal="center"/>
    </xf>
    <xf numFmtId="0" fontId="14" fillId="6" borderId="1" xfId="0" applyFont="1" applyFill="1" applyBorder="1" applyAlignment="1">
      <alignment horizontal="left"/>
    </xf>
    <xf numFmtId="0" fontId="0" fillId="10" borderId="6" xfId="0" applyFill="1" applyBorder="1" applyAlignment="1"/>
    <xf numFmtId="0" fontId="0" fillId="10" borderId="0" xfId="0" applyFill="1" applyBorder="1" applyAlignment="1"/>
    <xf numFmtId="0" fontId="0" fillId="10" borderId="0" xfId="0" applyFill="1" applyBorder="1"/>
    <xf numFmtId="0" fontId="0" fillId="10" borderId="0" xfId="0" applyFill="1"/>
    <xf numFmtId="0" fontId="0" fillId="0" borderId="0" xfId="0" applyBorder="1"/>
    <xf numFmtId="0" fontId="1" fillId="0" borderId="0" xfId="0" applyFont="1" applyFill="1" applyBorder="1" applyAlignment="1">
      <alignment horizont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Font="1" applyFill="1" applyBorder="1" applyAlignment="1">
      <alignment horizontal="left" vertical="center" wrapText="1" shrinkToFit="1"/>
    </xf>
    <xf numFmtId="0" fontId="14" fillId="0" borderId="15" xfId="0" applyFont="1" applyFill="1" applyBorder="1" applyAlignment="1">
      <alignment horizontal="center" vertical="center"/>
    </xf>
    <xf numFmtId="0" fontId="0" fillId="0" borderId="0" xfId="0" applyFill="1"/>
    <xf numFmtId="0" fontId="0" fillId="11" borderId="0" xfId="0" applyFill="1"/>
    <xf numFmtId="0" fontId="0" fillId="12" borderId="0" xfId="0" applyFill="1"/>
    <xf numFmtId="0" fontId="0" fillId="0" borderId="0" xfId="0" applyFill="1" applyAlignment="1"/>
    <xf numFmtId="0" fontId="0" fillId="11" borderId="0" xfId="0" applyFill="1" applyAlignment="1"/>
    <xf numFmtId="0" fontId="0" fillId="13" borderId="0" xfId="0" applyFill="1" applyAlignment="1"/>
    <xf numFmtId="0" fontId="0" fillId="13" borderId="0" xfId="0" applyFill="1"/>
    <xf numFmtId="0" fontId="0" fillId="3" borderId="0" xfId="0" applyFill="1" applyAlignment="1"/>
    <xf numFmtId="0" fontId="0" fillId="0" borderId="0" xfId="0" applyAlignment="1">
      <alignment horizontal="left" vertical="center"/>
    </xf>
    <xf numFmtId="0" fontId="0" fillId="0" borderId="0" xfId="0" applyAlignment="1">
      <alignment horizontal="center" vertical="center"/>
    </xf>
    <xf numFmtId="0" fontId="27" fillId="0" borderId="1" xfId="0" applyFont="1" applyBorder="1" applyAlignment="1">
      <alignment horizontal="center" vertical="center"/>
    </xf>
    <xf numFmtId="14" fontId="1" fillId="0" borderId="0" xfId="0" applyNumberFormat="1" applyFont="1" applyFill="1" applyBorder="1" applyAlignment="1">
      <alignment horizontal="center"/>
    </xf>
    <xf numFmtId="0" fontId="0" fillId="0" borderId="0" xfId="0" applyFill="1" applyBorder="1" applyAlignment="1">
      <alignment wrapText="1"/>
    </xf>
    <xf numFmtId="0" fontId="14" fillId="0" borderId="0" xfId="0" applyFont="1" applyFill="1" applyBorder="1" applyAlignment="1">
      <alignment horizontal="left" vertical="center"/>
    </xf>
    <xf numFmtId="0" fontId="14" fillId="0" borderId="2" xfId="0" applyFont="1" applyFill="1" applyBorder="1" applyAlignment="1">
      <alignment horizontal="left" vertical="center" indent="1"/>
    </xf>
    <xf numFmtId="0" fontId="0" fillId="14" borderId="0" xfId="0" applyFill="1" applyAlignment="1"/>
    <xf numFmtId="0" fontId="26" fillId="0" borderId="0" xfId="0" applyFont="1" applyFill="1" applyAlignment="1"/>
    <xf numFmtId="0" fontId="1" fillId="9" borderId="1" xfId="0" applyFont="1" applyFill="1" applyBorder="1" applyAlignment="1">
      <alignment horizontal="center" vertical="center"/>
    </xf>
    <xf numFmtId="0" fontId="1" fillId="6" borderId="0" xfId="0" applyFont="1" applyFill="1" applyBorder="1" applyAlignment="1">
      <alignment vertical="top"/>
    </xf>
    <xf numFmtId="0" fontId="0" fillId="16" borderId="0" xfId="0" applyFill="1" applyAlignment="1"/>
    <xf numFmtId="0" fontId="0" fillId="16" borderId="0" xfId="0" applyFill="1" applyBorder="1" applyAlignment="1"/>
    <xf numFmtId="0" fontId="0" fillId="16" borderId="0" xfId="0" applyFill="1"/>
    <xf numFmtId="0" fontId="8" fillId="9" borderId="21" xfId="0" applyFont="1" applyFill="1" applyBorder="1" applyAlignment="1">
      <alignment horizontal="center" vertical="center"/>
    </xf>
    <xf numFmtId="0" fontId="24" fillId="9" borderId="21" xfId="1" applyFont="1" applyFill="1" applyBorder="1" applyAlignment="1">
      <alignment horizontal="center" vertical="center" wrapText="1"/>
    </xf>
    <xf numFmtId="14" fontId="24" fillId="9" borderId="21" xfId="1" applyNumberFormat="1" applyFont="1" applyFill="1" applyBorder="1" applyAlignment="1">
      <alignment horizontal="center" vertical="center" wrapText="1"/>
    </xf>
    <xf numFmtId="0" fontId="0" fillId="0" borderId="11" xfId="0" applyFill="1" applyBorder="1" applyAlignment="1" applyProtection="1">
      <alignment horizontal="left"/>
      <protection locked="0"/>
    </xf>
    <xf numFmtId="0" fontId="24" fillId="9" borderId="23" xfId="1" applyFont="1" applyFill="1" applyBorder="1" applyAlignment="1">
      <alignment horizontal="center" vertical="center" wrapText="1"/>
    </xf>
    <xf numFmtId="0" fontId="0" fillId="6" borderId="18" xfId="0" applyFill="1" applyBorder="1" applyAlignment="1">
      <alignment horizontal="center"/>
    </xf>
    <xf numFmtId="0" fontId="0" fillId="6" borderId="4" xfId="0" applyFill="1" applyBorder="1" applyAlignment="1">
      <alignment horizontal="center"/>
    </xf>
    <xf numFmtId="0" fontId="0" fillId="0" borderId="1" xfId="0" applyBorder="1"/>
    <xf numFmtId="0" fontId="0" fillId="17" borderId="0" xfId="0" applyFill="1"/>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0" fillId="18" borderId="0" xfId="0" applyFill="1" applyBorder="1" applyAlignment="1"/>
    <xf numFmtId="0" fontId="0" fillId="18" borderId="0" xfId="0" applyFill="1"/>
    <xf numFmtId="0" fontId="0" fillId="0" borderId="0" xfId="0" applyAlignment="1">
      <alignment vertical="center"/>
    </xf>
    <xf numFmtId="0" fontId="1" fillId="9" borderId="1" xfId="0" applyFont="1" applyFill="1" applyBorder="1" applyAlignment="1">
      <alignment horizontal="left" vertical="center"/>
    </xf>
    <xf numFmtId="0" fontId="1" fillId="0" borderId="0" xfId="0" applyFont="1"/>
    <xf numFmtId="0" fontId="0" fillId="6" borderId="0" xfId="0" applyFill="1" applyBorder="1" applyAlignment="1">
      <alignment horizontal="center"/>
    </xf>
    <xf numFmtId="0" fontId="1" fillId="6" borderId="0" xfId="0" applyFont="1" applyFill="1" applyBorder="1" applyAlignment="1">
      <alignment horizontal="center"/>
    </xf>
    <xf numFmtId="20" fontId="0" fillId="6" borderId="0" xfId="0" applyNumberFormat="1" applyFill="1" applyBorder="1" applyAlignment="1">
      <alignment horizontal="left"/>
    </xf>
    <xf numFmtId="0" fontId="0" fillId="6" borderId="0" xfId="0" applyFill="1" applyBorder="1" applyAlignment="1">
      <alignment horizontal="left" vertical="center" wrapText="1"/>
    </xf>
    <xf numFmtId="14" fontId="0" fillId="6" borderId="0" xfId="0" applyNumberFormat="1" applyFill="1" applyBorder="1" applyAlignment="1">
      <alignment horizontal="left"/>
    </xf>
    <xf numFmtId="0" fontId="1" fillId="6" borderId="0" xfId="0" applyFont="1" applyFill="1" applyBorder="1" applyAlignment="1">
      <alignment horizontal="left" vertical="center"/>
    </xf>
    <xf numFmtId="166" fontId="1" fillId="6" borderId="0" xfId="0" applyNumberFormat="1" applyFont="1" applyFill="1" applyBorder="1" applyAlignment="1">
      <alignment horizontal="left" vertical="center"/>
    </xf>
    <xf numFmtId="0" fontId="26" fillId="15" borderId="0" xfId="0" applyFont="1" applyFill="1" applyAlignment="1"/>
    <xf numFmtId="0" fontId="0" fillId="15" borderId="0" xfId="0" applyFill="1"/>
    <xf numFmtId="0" fontId="1" fillId="9" borderId="1" xfId="0" applyFont="1" applyFill="1" applyBorder="1" applyAlignment="1">
      <alignment horizontal="justify" vertical="center"/>
    </xf>
    <xf numFmtId="14" fontId="0" fillId="6" borderId="11" xfId="0" applyNumberFormat="1" applyFill="1" applyBorder="1" applyAlignment="1">
      <alignment horizontal="left"/>
    </xf>
    <xf numFmtId="0" fontId="16" fillId="0" borderId="1" xfId="0" applyFont="1" applyBorder="1" applyAlignment="1">
      <alignment horizontal="center" vertical="center"/>
    </xf>
    <xf numFmtId="0" fontId="16" fillId="0" borderId="1" xfId="0" applyFont="1" applyBorder="1"/>
    <xf numFmtId="12" fontId="16" fillId="0" borderId="1" xfId="0" applyNumberFormat="1" applyFont="1" applyBorder="1" applyAlignment="1">
      <alignment horizontal="left" vertical="center"/>
    </xf>
    <xf numFmtId="0" fontId="16" fillId="0" borderId="1" xfId="0" applyFont="1" applyBorder="1" applyAlignment="1">
      <alignment horizontal="left" vertical="center"/>
    </xf>
    <xf numFmtId="14" fontId="16" fillId="0" borderId="1" xfId="0" applyNumberFormat="1" applyFont="1" applyBorder="1" applyAlignment="1">
      <alignment horizontal="left"/>
    </xf>
    <xf numFmtId="0" fontId="8" fillId="0" borderId="1" xfId="0" applyFont="1" applyBorder="1" applyAlignment="1">
      <alignment horizontal="left" vertical="center"/>
    </xf>
    <xf numFmtId="166" fontId="8" fillId="0" borderId="1" xfId="0" applyNumberFormat="1" applyFont="1" applyFill="1" applyBorder="1" applyAlignment="1">
      <alignment horizontal="center" vertical="center"/>
    </xf>
    <xf numFmtId="0" fontId="16" fillId="0" borderId="1" xfId="0" applyFont="1" applyFill="1" applyBorder="1" applyAlignment="1">
      <alignment horizontal="left"/>
    </xf>
    <xf numFmtId="0" fontId="16" fillId="0" borderId="1" xfId="0" applyFont="1" applyBorder="1" applyAlignment="1">
      <alignment horizontal="left"/>
    </xf>
    <xf numFmtId="166" fontId="8" fillId="0" borderId="1" xfId="0" applyNumberFormat="1" applyFont="1" applyBorder="1" applyAlignment="1">
      <alignment horizontal="center" vertical="center"/>
    </xf>
    <xf numFmtId="0" fontId="16" fillId="0" borderId="1" xfId="0" applyFont="1" applyFill="1" applyBorder="1" applyAlignment="1">
      <alignment horizontal="left" vertical="center"/>
    </xf>
    <xf numFmtId="14" fontId="16" fillId="0" borderId="1" xfId="0" applyNumberFormat="1" applyFont="1" applyFill="1" applyBorder="1" applyAlignment="1">
      <alignment horizontal="left"/>
    </xf>
    <xf numFmtId="0" fontId="8" fillId="0" borderId="1" xfId="0" applyFont="1" applyFill="1" applyBorder="1" applyAlignment="1">
      <alignment horizontal="left" vertical="center"/>
    </xf>
    <xf numFmtId="0" fontId="16" fillId="0" borderId="1" xfId="0" applyFont="1" applyFill="1" applyBorder="1"/>
    <xf numFmtId="0" fontId="0" fillId="15" borderId="0" xfId="0" applyFill="1" applyAlignment="1">
      <alignment horizontal="center" vertical="center"/>
    </xf>
    <xf numFmtId="0" fontId="0" fillId="15" borderId="0" xfId="0" applyFont="1" applyFill="1" applyBorder="1" applyAlignment="1">
      <alignment horizontal="left"/>
    </xf>
    <xf numFmtId="0" fontId="0" fillId="15" borderId="0" xfId="0" applyFont="1" applyFill="1" applyBorder="1" applyAlignment="1">
      <alignment horizontal="left" vertical="center"/>
    </xf>
    <xf numFmtId="0" fontId="0" fillId="15" borderId="0" xfId="0" applyFill="1" applyBorder="1" applyAlignment="1">
      <alignment horizontal="left"/>
    </xf>
    <xf numFmtId="14" fontId="0" fillId="15" borderId="0" xfId="0" applyNumberFormat="1" applyFill="1" applyBorder="1" applyAlignment="1">
      <alignment horizontal="left"/>
    </xf>
    <xf numFmtId="0" fontId="1" fillId="15" borderId="0" xfId="0" applyFont="1" applyFill="1" applyBorder="1" applyAlignment="1">
      <alignment horizontal="left" vertical="center"/>
    </xf>
    <xf numFmtId="166" fontId="1" fillId="15" borderId="0" xfId="0" applyNumberFormat="1" applyFont="1" applyFill="1" applyBorder="1" applyAlignment="1">
      <alignment horizontal="center" vertical="center"/>
    </xf>
    <xf numFmtId="0" fontId="16" fillId="19" borderId="0" xfId="0" applyFont="1" applyFill="1" applyAlignment="1">
      <alignment horizontal="center" vertical="center"/>
    </xf>
    <xf numFmtId="0" fontId="16" fillId="19" borderId="0" xfId="0" applyFont="1" applyFill="1"/>
    <xf numFmtId="0" fontId="16" fillId="19" borderId="0" xfId="0" applyFont="1" applyFill="1" applyAlignment="1">
      <alignment horizontal="left" vertical="center"/>
    </xf>
    <xf numFmtId="14" fontId="16" fillId="19" borderId="0" xfId="0" applyNumberFormat="1" applyFont="1" applyFill="1" applyAlignment="1">
      <alignment horizontal="left"/>
    </xf>
    <xf numFmtId="0" fontId="8" fillId="19" borderId="0" xfId="0" applyFont="1" applyFill="1" applyAlignment="1">
      <alignment horizontal="left" vertical="center"/>
    </xf>
    <xf numFmtId="166" fontId="8" fillId="19" borderId="0" xfId="0" applyNumberFormat="1" applyFont="1" applyFill="1" applyBorder="1" applyAlignment="1">
      <alignment horizontal="center" vertical="center"/>
    </xf>
    <xf numFmtId="0" fontId="0" fillId="19" borderId="0" xfId="0" applyFill="1"/>
    <xf numFmtId="0" fontId="0" fillId="6" borderId="0" xfId="0" applyFill="1" applyAlignment="1"/>
    <xf numFmtId="0" fontId="7" fillId="9" borderId="1" xfId="0" applyFont="1" applyFill="1" applyBorder="1" applyAlignment="1">
      <alignment vertical="center"/>
    </xf>
    <xf numFmtId="0" fontId="3" fillId="9" borderId="1" xfId="0" applyFont="1" applyFill="1" applyBorder="1" applyAlignment="1">
      <alignment horizontal="left" vertical="center"/>
    </xf>
    <xf numFmtId="0" fontId="4" fillId="9" borderId="1" xfId="0" applyFont="1" applyFill="1" applyBorder="1" applyAlignment="1">
      <alignment horizontal="center" vertical="center"/>
    </xf>
    <xf numFmtId="0" fontId="0" fillId="9" borderId="1" xfId="0" applyFill="1" applyBorder="1" applyAlignment="1">
      <alignment horizontal="center" vertical="center"/>
    </xf>
    <xf numFmtId="0" fontId="5" fillId="17" borderId="2" xfId="0" applyFont="1" applyFill="1" applyBorder="1" applyAlignment="1" applyProtection="1">
      <alignment horizontal="left" vertical="center" indent="1"/>
      <protection locked="0"/>
    </xf>
    <xf numFmtId="0" fontId="6" fillId="17" borderId="3" xfId="0" applyFont="1" applyFill="1" applyBorder="1" applyAlignment="1" applyProtection="1">
      <alignment vertical="center"/>
      <protection locked="0"/>
    </xf>
    <xf numFmtId="0" fontId="6" fillId="17" borderId="4" xfId="0" applyFont="1" applyFill="1" applyBorder="1" applyAlignment="1" applyProtection="1">
      <alignment vertical="center"/>
      <protection locked="0"/>
    </xf>
    <xf numFmtId="0" fontId="8" fillId="17" borderId="1" xfId="0" applyFont="1" applyFill="1" applyBorder="1" applyAlignment="1" applyProtection="1">
      <alignment horizontal="left" vertical="center" indent="1"/>
      <protection locked="0"/>
    </xf>
    <xf numFmtId="0" fontId="5" fillId="17" borderId="1" xfId="0" applyFont="1" applyFill="1" applyBorder="1" applyAlignment="1" applyProtection="1">
      <alignment horizontal="center" vertical="center"/>
      <protection locked="0"/>
    </xf>
    <xf numFmtId="0" fontId="5" fillId="17" borderId="3" xfId="0" applyFont="1" applyFill="1" applyBorder="1" applyAlignment="1" applyProtection="1">
      <alignment horizontal="left" vertical="center" indent="1"/>
      <protection locked="0"/>
    </xf>
    <xf numFmtId="0" fontId="6" fillId="17" borderId="4" xfId="0" applyFont="1" applyFill="1" applyBorder="1" applyAlignment="1" applyProtection="1">
      <alignment horizontal="left" vertical="center" indent="1"/>
      <protection locked="0"/>
    </xf>
    <xf numFmtId="0" fontId="7" fillId="20" borderId="1" xfId="0" applyFont="1" applyFill="1" applyBorder="1" applyAlignment="1">
      <alignment vertical="center"/>
    </xf>
    <xf numFmtId="0" fontId="0" fillId="20" borderId="1" xfId="0" applyFill="1" applyBorder="1" applyAlignment="1">
      <alignment horizontal="center" vertical="center"/>
    </xf>
    <xf numFmtId="0" fontId="5" fillId="5" borderId="2" xfId="0" applyFont="1" applyFill="1" applyBorder="1" applyAlignment="1" applyProtection="1">
      <alignment horizontal="left" vertical="center" indent="1"/>
      <protection locked="0"/>
    </xf>
    <xf numFmtId="0" fontId="6" fillId="5" borderId="3" xfId="0" applyFont="1" applyFill="1" applyBorder="1" applyAlignment="1" applyProtection="1">
      <alignment vertical="center"/>
      <protection locked="0"/>
    </xf>
    <xf numFmtId="0" fontId="6" fillId="5" borderId="4" xfId="0" applyFont="1" applyFill="1" applyBorder="1" applyAlignment="1" applyProtection="1">
      <alignment vertical="center"/>
      <protection locked="0"/>
    </xf>
    <xf numFmtId="0" fontId="5" fillId="5" borderId="4" xfId="0" applyFont="1" applyFill="1" applyBorder="1" applyAlignment="1" applyProtection="1">
      <alignment horizontal="center" vertical="center"/>
      <protection locked="0"/>
    </xf>
    <xf numFmtId="0" fontId="0" fillId="6" borderId="0" xfId="0" applyFont="1" applyFill="1" applyBorder="1" applyAlignment="1">
      <alignment horizontal="left" vertical="center"/>
    </xf>
    <xf numFmtId="0" fontId="0" fillId="6" borderId="0" xfId="0" applyFont="1" applyFill="1" applyBorder="1" applyAlignment="1">
      <alignment horizontal="center" vertical="center"/>
    </xf>
    <xf numFmtId="0" fontId="0" fillId="6" borderId="0" xfId="0" applyFont="1" applyFill="1" applyBorder="1" applyAlignment="1">
      <alignment horizontal="center"/>
    </xf>
    <xf numFmtId="14" fontId="1" fillId="6" borderId="0" xfId="0" applyNumberFormat="1" applyFont="1" applyFill="1" applyBorder="1" applyAlignment="1">
      <alignment horizontal="center"/>
    </xf>
    <xf numFmtId="14" fontId="0" fillId="6" borderId="0" xfId="0" applyNumberFormat="1" applyFill="1" applyBorder="1" applyAlignment="1"/>
    <xf numFmtId="0" fontId="0" fillId="6" borderId="0" xfId="0" applyFont="1" applyFill="1" applyBorder="1" applyAlignment="1">
      <alignment horizontal="left" vertical="center" wrapText="1" shrinkToFit="1"/>
    </xf>
    <xf numFmtId="0" fontId="0" fillId="6" borderId="0" xfId="0" applyFill="1" applyBorder="1" applyAlignment="1">
      <alignment wrapText="1"/>
    </xf>
    <xf numFmtId="0" fontId="14" fillId="6" borderId="0" xfId="0" applyFont="1" applyFill="1" applyBorder="1"/>
    <xf numFmtId="0" fontId="0" fillId="6" borderId="10" xfId="0" applyFill="1" applyBorder="1" applyAlignment="1">
      <alignment vertical="center"/>
    </xf>
    <xf numFmtId="0" fontId="0" fillId="6" borderId="10" xfId="0" applyFill="1" applyBorder="1"/>
    <xf numFmtId="0" fontId="1" fillId="6" borderId="10" xfId="0" applyFont="1" applyFill="1" applyBorder="1" applyAlignment="1">
      <alignment horizontal="center"/>
    </xf>
    <xf numFmtId="0" fontId="18" fillId="6" borderId="5" xfId="0" applyFont="1" applyFill="1" applyBorder="1" applyAlignment="1">
      <alignment horizontal="left" vertical="center"/>
    </xf>
    <xf numFmtId="0" fontId="18" fillId="6" borderId="6" xfId="0" applyFont="1" applyFill="1" applyBorder="1" applyAlignment="1">
      <alignment horizontal="left" vertical="center"/>
    </xf>
    <xf numFmtId="0" fontId="18" fillId="6" borderId="6" xfId="0" applyFont="1" applyFill="1" applyBorder="1" applyAlignment="1">
      <alignment horizontal="left"/>
    </xf>
    <xf numFmtId="0" fontId="18" fillId="6" borderId="7" xfId="0" applyFont="1" applyFill="1" applyBorder="1" applyAlignment="1">
      <alignment horizontal="left"/>
    </xf>
    <xf numFmtId="0" fontId="18" fillId="6" borderId="0" xfId="0" applyFont="1" applyFill="1" applyBorder="1" applyAlignment="1">
      <alignment horizontal="center" vertical="center"/>
    </xf>
    <xf numFmtId="0" fontId="18" fillId="6" borderId="8" xfId="0" applyFont="1" applyFill="1" applyBorder="1" applyAlignment="1">
      <alignment vertical="center"/>
    </xf>
    <xf numFmtId="0" fontId="18" fillId="6" borderId="0" xfId="0" applyFont="1" applyFill="1" applyBorder="1" applyAlignment="1">
      <alignment vertical="center"/>
    </xf>
    <xf numFmtId="0" fontId="18" fillId="6" borderId="0" xfId="0" applyFont="1" applyFill="1" applyBorder="1" applyAlignment="1"/>
    <xf numFmtId="0" fontId="18" fillId="6" borderId="17" xfId="0" applyFont="1" applyFill="1" applyBorder="1" applyAlignment="1"/>
    <xf numFmtId="0" fontId="18" fillId="6" borderId="8" xfId="0" applyFont="1" applyFill="1" applyBorder="1" applyAlignment="1">
      <alignment horizontal="center"/>
    </xf>
    <xf numFmtId="0" fontId="18" fillId="6" borderId="0" xfId="0" applyFont="1" applyFill="1" applyBorder="1" applyAlignment="1">
      <alignment horizontal="center"/>
    </xf>
    <xf numFmtId="0" fontId="18" fillId="6" borderId="17" xfId="0" applyFont="1" applyFill="1" applyBorder="1" applyAlignment="1">
      <alignment horizontal="center"/>
    </xf>
    <xf numFmtId="0" fontId="18" fillId="6" borderId="9" xfId="0" applyFont="1" applyFill="1" applyBorder="1" applyAlignment="1">
      <alignment vertical="center"/>
    </xf>
    <xf numFmtId="0" fontId="18" fillId="6" borderId="10" xfId="0" applyFont="1" applyFill="1" applyBorder="1" applyAlignment="1">
      <alignment vertical="center"/>
    </xf>
    <xf numFmtId="0" fontId="18" fillId="6" borderId="10" xfId="0" applyFont="1" applyFill="1" applyBorder="1" applyAlignment="1"/>
    <xf numFmtId="0" fontId="18" fillId="6" borderId="18" xfId="0" applyFont="1" applyFill="1" applyBorder="1" applyAlignment="1"/>
    <xf numFmtId="0" fontId="0" fillId="6" borderId="6" xfId="0" applyFill="1" applyBorder="1" applyAlignment="1"/>
    <xf numFmtId="14" fontId="8" fillId="0" borderId="1" xfId="0" applyNumberFormat="1" applyFont="1" applyBorder="1" applyAlignment="1">
      <alignment horizontal="left"/>
    </xf>
    <xf numFmtId="0" fontId="1" fillId="0" borderId="1" xfId="0" applyFont="1" applyBorder="1"/>
    <xf numFmtId="0" fontId="4" fillId="21" borderId="1" xfId="0" applyFont="1" applyFill="1" applyBorder="1" applyAlignment="1">
      <alignment horizontal="center" vertical="center"/>
    </xf>
    <xf numFmtId="0" fontId="1" fillId="21" borderId="1" xfId="0" applyFont="1" applyFill="1" applyBorder="1" applyAlignment="1">
      <alignment horizontal="center" vertical="center"/>
    </xf>
    <xf numFmtId="0" fontId="1" fillId="21" borderId="2" xfId="0" applyFont="1" applyFill="1" applyBorder="1" applyAlignment="1">
      <alignment vertical="center"/>
    </xf>
    <xf numFmtId="0" fontId="1" fillId="21" borderId="4" xfId="0" applyFont="1" applyFill="1" applyBorder="1" applyAlignment="1">
      <alignment vertical="center"/>
    </xf>
    <xf numFmtId="0" fontId="1" fillId="21" borderId="1" xfId="0" applyFont="1" applyFill="1" applyBorder="1" applyAlignment="1">
      <alignment horizontal="center"/>
    </xf>
    <xf numFmtId="0" fontId="1" fillId="21" borderId="1" xfId="0" applyFont="1" applyFill="1" applyBorder="1" applyAlignment="1">
      <alignment horizontal="left" vertical="center"/>
    </xf>
    <xf numFmtId="0" fontId="1" fillId="21" borderId="3" xfId="0" applyFont="1" applyFill="1" applyBorder="1" applyAlignment="1">
      <alignment vertical="center"/>
    </xf>
    <xf numFmtId="14" fontId="1" fillId="17" borderId="2" xfId="0" applyNumberFormat="1" applyFont="1" applyFill="1" applyBorder="1" applyAlignment="1">
      <alignment vertical="center"/>
    </xf>
    <xf numFmtId="14" fontId="1" fillId="17" borderId="4" xfId="0" applyNumberFormat="1" applyFont="1" applyFill="1" applyBorder="1" applyAlignment="1">
      <alignment vertical="center"/>
    </xf>
    <xf numFmtId="49" fontId="1" fillId="17" borderId="4" xfId="0" applyNumberFormat="1" applyFont="1" applyFill="1" applyBorder="1" applyAlignment="1">
      <alignment horizontal="left" vertical="center"/>
    </xf>
    <xf numFmtId="0" fontId="1" fillId="17" borderId="1" xfId="0" applyFont="1" applyFill="1" applyBorder="1" applyAlignment="1">
      <alignment horizontal="center" vertical="center"/>
    </xf>
    <xf numFmtId="0" fontId="0" fillId="9" borderId="0" xfId="0" applyFill="1" applyBorder="1" applyAlignment="1"/>
    <xf numFmtId="0" fontId="29" fillId="0" borderId="0" xfId="0" applyFont="1" applyAlignment="1">
      <alignment horizontal="left" vertical="center"/>
    </xf>
    <xf numFmtId="0" fontId="0" fillId="0" borderId="1" xfId="0" applyBorder="1" applyAlignment="1">
      <alignment horizontal="left" vertical="center"/>
    </xf>
    <xf numFmtId="0" fontId="0" fillId="0" borderId="1" xfId="0" applyBorder="1" applyAlignment="1">
      <alignment vertical="center"/>
    </xf>
    <xf numFmtId="0" fontId="0" fillId="0" borderId="1" xfId="0" applyFill="1" applyBorder="1"/>
    <xf numFmtId="0" fontId="16" fillId="0" borderId="25" xfId="0" applyFont="1" applyBorder="1"/>
    <xf numFmtId="0" fontId="16" fillId="0" borderId="25" xfId="0" applyFont="1" applyBorder="1" applyAlignment="1">
      <alignment horizontal="left" vertical="center"/>
    </xf>
    <xf numFmtId="0" fontId="16" fillId="0" borderId="25" xfId="0" applyFont="1" applyFill="1" applyBorder="1" applyAlignment="1">
      <alignment horizontal="left"/>
    </xf>
    <xf numFmtId="0" fontId="16" fillId="0" borderId="25" xfId="0" applyFont="1" applyFill="1" applyBorder="1" applyAlignment="1">
      <alignment horizontal="left" vertical="center"/>
    </xf>
    <xf numFmtId="14" fontId="16" fillId="0" borderId="25" xfId="0" applyNumberFormat="1" applyFont="1" applyFill="1" applyBorder="1" applyAlignment="1">
      <alignment horizontal="left"/>
    </xf>
    <xf numFmtId="0" fontId="8" fillId="0" borderId="25" xfId="0" applyFont="1" applyBorder="1" applyAlignment="1">
      <alignment horizontal="left" vertical="center"/>
    </xf>
    <xf numFmtId="166" fontId="8" fillId="0" borderId="25" xfId="0" applyNumberFormat="1" applyFont="1" applyBorder="1" applyAlignment="1">
      <alignment horizontal="center" vertical="center"/>
    </xf>
    <xf numFmtId="0" fontId="0" fillId="0" borderId="25" xfId="0" applyBorder="1"/>
    <xf numFmtId="0" fontId="16" fillId="0" borderId="0" xfId="0" applyFont="1" applyAlignment="1">
      <alignment horizontal="left" vertical="center"/>
    </xf>
    <xf numFmtId="0" fontId="16" fillId="0" borderId="25" xfId="0" applyFont="1" applyFill="1" applyBorder="1"/>
    <xf numFmtId="0" fontId="30" fillId="0" borderId="0" xfId="0" applyFont="1" applyAlignment="1">
      <alignment horizontal="justify"/>
    </xf>
    <xf numFmtId="0" fontId="31" fillId="0" borderId="0" xfId="0" applyFont="1" applyAlignment="1">
      <alignment horizontal="justify"/>
    </xf>
    <xf numFmtId="0" fontId="10" fillId="0" borderId="0" xfId="0" applyFont="1" applyAlignment="1">
      <alignment horizontal="justify"/>
    </xf>
    <xf numFmtId="0" fontId="26" fillId="15" borderId="0" xfId="0" applyFont="1" applyFill="1" applyAlignment="1">
      <alignment vertical="center"/>
    </xf>
    <xf numFmtId="0" fontId="0" fillId="15" borderId="0" xfId="0" applyFill="1" applyAlignment="1">
      <alignment vertical="center"/>
    </xf>
    <xf numFmtId="0" fontId="0" fillId="15" borderId="0" xfId="0" applyFill="1" applyBorder="1" applyAlignment="1">
      <alignment horizontal="center" vertical="center"/>
    </xf>
    <xf numFmtId="0" fontId="5" fillId="17" borderId="1" xfId="0" applyFont="1" applyFill="1" applyBorder="1" applyAlignment="1" applyProtection="1">
      <alignment horizontal="center" vertical="center" wrapText="1"/>
      <protection locked="0"/>
    </xf>
    <xf numFmtId="0" fontId="32" fillId="6" borderId="5" xfId="0" applyFont="1" applyFill="1" applyBorder="1" applyAlignment="1">
      <alignment horizontal="center" vertical="center"/>
    </xf>
    <xf numFmtId="0" fontId="32" fillId="6" borderId="6" xfId="0" applyFont="1" applyFill="1" applyBorder="1" applyAlignment="1">
      <alignment horizontal="center" vertical="center"/>
    </xf>
    <xf numFmtId="0" fontId="33" fillId="0" borderId="1" xfId="0" applyFont="1" applyBorder="1"/>
    <xf numFmtId="0" fontId="34" fillId="0" borderId="1" xfId="0" applyFont="1" applyBorder="1"/>
    <xf numFmtId="0" fontId="35" fillId="0" borderId="1" xfId="0" applyFont="1" applyBorder="1"/>
    <xf numFmtId="0" fontId="35" fillId="0" borderId="24" xfId="0" applyFont="1" applyFill="1" applyBorder="1"/>
    <xf numFmtId="0" fontId="36" fillId="0" borderId="0" xfId="0" applyFont="1" applyAlignment="1">
      <alignment horizontal="center" vertical="center"/>
    </xf>
    <xf numFmtId="0" fontId="0" fillId="0" borderId="1" xfId="0" applyFont="1" applyBorder="1"/>
    <xf numFmtId="0" fontId="37" fillId="0" borderId="0" xfId="0" applyFont="1" applyAlignment="1">
      <alignment horizontal="left" vertical="center"/>
    </xf>
    <xf numFmtId="0" fontId="16" fillId="6" borderId="11" xfId="0" applyFont="1" applyFill="1" applyBorder="1" applyAlignment="1">
      <alignment horizontal="center" vertical="center"/>
    </xf>
    <xf numFmtId="0" fontId="16" fillId="6" borderId="11" xfId="0" applyFont="1" applyFill="1" applyBorder="1"/>
    <xf numFmtId="0" fontId="16" fillId="0" borderId="11" xfId="0" applyFont="1" applyBorder="1"/>
    <xf numFmtId="0" fontId="16" fillId="6" borderId="11" xfId="0" applyFont="1" applyFill="1" applyBorder="1" applyAlignment="1">
      <alignment horizontal="left" vertical="center"/>
    </xf>
    <xf numFmtId="14" fontId="16" fillId="6" borderId="11" xfId="0" applyNumberFormat="1" applyFont="1" applyFill="1" applyBorder="1" applyAlignment="1">
      <alignment horizontal="left"/>
    </xf>
    <xf numFmtId="0" fontId="8" fillId="6" borderId="11" xfId="0" applyFont="1" applyFill="1" applyBorder="1" applyAlignment="1">
      <alignment horizontal="left" vertical="center"/>
    </xf>
    <xf numFmtId="166" fontId="8" fillId="6" borderId="11" xfId="0" applyNumberFormat="1" applyFont="1" applyFill="1" applyBorder="1" applyAlignment="1">
      <alignment horizontal="center" vertical="center"/>
    </xf>
    <xf numFmtId="0" fontId="0" fillId="6" borderId="11" xfId="0" applyFill="1" applyBorder="1"/>
    <xf numFmtId="0" fontId="16" fillId="23" borderId="1" xfId="0" applyFont="1" applyFill="1" applyBorder="1" applyAlignment="1">
      <alignment horizontal="center" vertical="center"/>
    </xf>
    <xf numFmtId="0" fontId="16" fillId="23" borderId="1" xfId="0" applyFont="1" applyFill="1" applyBorder="1"/>
    <xf numFmtId="0" fontId="16" fillId="23" borderId="1" xfId="0" applyFont="1" applyFill="1" applyBorder="1" applyAlignment="1">
      <alignment horizontal="left" vertical="center"/>
    </xf>
    <xf numFmtId="14" fontId="16" fillId="23" borderId="1" xfId="0" applyNumberFormat="1" applyFont="1" applyFill="1" applyBorder="1" applyAlignment="1">
      <alignment horizontal="left"/>
    </xf>
    <xf numFmtId="0" fontId="8" fillId="23" borderId="1" xfId="0" applyFont="1" applyFill="1" applyBorder="1" applyAlignment="1">
      <alignment horizontal="left" vertical="center"/>
    </xf>
    <xf numFmtId="166" fontId="8" fillId="23" borderId="1" xfId="0" applyNumberFormat="1" applyFont="1" applyFill="1" applyBorder="1" applyAlignment="1">
      <alignment horizontal="center" vertical="center"/>
    </xf>
    <xf numFmtId="0" fontId="0" fillId="23" borderId="1" xfId="0" applyFill="1" applyBorder="1"/>
    <xf numFmtId="0" fontId="16" fillId="0" borderId="24" xfId="0" applyFont="1" applyFill="1" applyBorder="1"/>
    <xf numFmtId="0" fontId="16" fillId="23" borderId="1" xfId="0" applyFont="1" applyFill="1" applyBorder="1" applyAlignment="1">
      <alignment horizontal="center"/>
    </xf>
    <xf numFmtId="0" fontId="1" fillId="9" borderId="1" xfId="0" applyFont="1" applyFill="1" applyBorder="1" applyAlignment="1">
      <alignment horizontal="center" vertical="center" wrapText="1"/>
    </xf>
    <xf numFmtId="0" fontId="16" fillId="15" borderId="0" xfId="0" applyFont="1" applyFill="1"/>
    <xf numFmtId="0" fontId="8" fillId="0" borderId="1" xfId="0" applyFont="1" applyBorder="1" applyAlignment="1">
      <alignment vertical="center"/>
    </xf>
    <xf numFmtId="14" fontId="0" fillId="6" borderId="0" xfId="0" applyNumberFormat="1" applyFill="1" applyBorder="1" applyAlignment="1">
      <alignment horizontal="left"/>
    </xf>
    <xf numFmtId="0" fontId="0" fillId="6" borderId="0" xfId="0" applyFill="1" applyBorder="1" applyAlignment="1">
      <alignment horizontal="center" vertical="center"/>
    </xf>
    <xf numFmtId="0" fontId="0" fillId="6" borderId="0" xfId="0" applyFill="1" applyBorder="1"/>
    <xf numFmtId="0" fontId="0" fillId="6" borderId="0" xfId="0" applyFill="1" applyBorder="1"/>
    <xf numFmtId="0" fontId="1" fillId="17" borderId="1" xfId="0" applyFont="1" applyFill="1" applyBorder="1" applyAlignment="1">
      <alignment horizontal="left" vertical="center"/>
    </xf>
    <xf numFmtId="0" fontId="16" fillId="0" borderId="2" xfId="0" applyFont="1" applyBorder="1"/>
    <xf numFmtId="0" fontId="16" fillId="0" borderId="4" xfId="0" applyFont="1" applyBorder="1" applyAlignment="1">
      <alignment horizontal="left" vertical="center"/>
    </xf>
    <xf numFmtId="0" fontId="16" fillId="0" borderId="1" xfId="0" applyFont="1" applyBorder="1" applyAlignment="1">
      <alignment vertical="center"/>
    </xf>
    <xf numFmtId="166" fontId="8" fillId="0" borderId="1" xfId="0" applyNumberFormat="1" applyFont="1" applyBorder="1"/>
    <xf numFmtId="0" fontId="0" fillId="0" borderId="0" xfId="0" applyBorder="1"/>
    <xf numFmtId="0" fontId="1" fillId="0" borderId="0" xfId="0" applyFont="1" applyFill="1" applyBorder="1" applyAlignment="1">
      <alignment horizontal="center"/>
    </xf>
    <xf numFmtId="0" fontId="0" fillId="0" borderId="0" xfId="0" applyFont="1" applyFill="1" applyBorder="1" applyAlignment="1">
      <alignment horizontal="left" vertical="center" wrapText="1" shrinkToFit="1"/>
    </xf>
    <xf numFmtId="0" fontId="0" fillId="6" borderId="2" xfId="0" applyFill="1" applyBorder="1" applyAlignment="1" applyProtection="1">
      <alignment horizontal="left" vertical="center"/>
      <protection locked="0"/>
    </xf>
    <xf numFmtId="0" fontId="0" fillId="6" borderId="0" xfId="0" applyFill="1" applyBorder="1"/>
    <xf numFmtId="0" fontId="14" fillId="0" borderId="15" xfId="0" applyFont="1" applyFill="1" applyBorder="1" applyAlignment="1">
      <alignment horizontal="center" vertical="center"/>
    </xf>
    <xf numFmtId="0" fontId="0" fillId="6" borderId="0" xfId="0" applyFill="1" applyBorder="1"/>
    <xf numFmtId="0" fontId="14" fillId="6" borderId="0" xfId="0" applyFont="1" applyFill="1" applyBorder="1" applyAlignment="1">
      <alignment horizontal="left" vertical="center"/>
    </xf>
    <xf numFmtId="0" fontId="25" fillId="2" borderId="8"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10" xfId="0" applyFont="1" applyFill="1" applyBorder="1" applyAlignment="1">
      <alignment horizontal="center" vertical="center"/>
    </xf>
    <xf numFmtId="0" fontId="4" fillId="21" borderId="1" xfId="0" applyFont="1" applyFill="1" applyBorder="1" applyAlignment="1">
      <alignment horizontal="left"/>
    </xf>
    <xf numFmtId="0" fontId="4" fillId="21" borderId="1" xfId="0" applyFont="1" applyFill="1" applyBorder="1" applyAlignment="1">
      <alignment vertical="center"/>
    </xf>
    <xf numFmtId="0" fontId="0" fillId="3" borderId="6" xfId="0" applyFill="1" applyBorder="1" applyAlignment="1">
      <alignment horizontal="center"/>
    </xf>
    <xf numFmtId="0" fontId="0" fillId="3" borderId="8" xfId="0" applyFill="1" applyBorder="1" applyAlignment="1">
      <alignment horizontal="center"/>
    </xf>
    <xf numFmtId="0" fontId="1" fillId="0" borderId="1" xfId="0" applyFont="1" applyBorder="1" applyAlignment="1">
      <alignment horizontal="left"/>
    </xf>
    <xf numFmtId="0" fontId="10" fillId="0" borderId="1" xfId="0" applyFont="1" applyBorder="1" applyAlignment="1">
      <alignment horizontal="left"/>
    </xf>
    <xf numFmtId="0" fontId="1" fillId="21" borderId="2" xfId="0" applyFont="1" applyFill="1" applyBorder="1" applyAlignment="1">
      <alignment horizontal="left" vertical="center"/>
    </xf>
    <xf numFmtId="0" fontId="1" fillId="21" borderId="3" xfId="0" applyFont="1" applyFill="1" applyBorder="1" applyAlignment="1">
      <alignment horizontal="left" vertical="center"/>
    </xf>
    <xf numFmtId="0" fontId="1" fillId="21" borderId="4" xfId="0" applyFont="1" applyFill="1" applyBorder="1" applyAlignment="1">
      <alignment horizontal="left" vertical="center"/>
    </xf>
    <xf numFmtId="0" fontId="1" fillId="21" borderId="1" xfId="0" applyFont="1" applyFill="1" applyBorder="1" applyAlignment="1">
      <alignment horizontal="left"/>
    </xf>
    <xf numFmtId="0" fontId="1" fillId="21" borderId="2" xfId="0" applyFont="1" applyFill="1" applyBorder="1" applyAlignment="1">
      <alignment horizontal="left"/>
    </xf>
    <xf numFmtId="0" fontId="1" fillId="21" borderId="3" xfId="0" applyFont="1" applyFill="1" applyBorder="1" applyAlignment="1">
      <alignment horizontal="left"/>
    </xf>
    <xf numFmtId="0" fontId="1" fillId="21" borderId="4" xfId="0" applyFont="1" applyFill="1" applyBorder="1" applyAlignment="1">
      <alignment horizontal="left"/>
    </xf>
    <xf numFmtId="0" fontId="8" fillId="22" borderId="1" xfId="0" applyFont="1" applyFill="1" applyBorder="1" applyAlignment="1">
      <alignment horizontal="center" vertical="center"/>
    </xf>
    <xf numFmtId="0" fontId="1" fillId="21" borderId="1" xfId="0" applyFont="1" applyFill="1" applyBorder="1" applyAlignment="1"/>
    <xf numFmtId="0" fontId="25" fillId="2" borderId="5" xfId="0" applyFont="1" applyFill="1" applyBorder="1" applyAlignment="1">
      <alignment horizontal="center" vertical="center"/>
    </xf>
    <xf numFmtId="0" fontId="25" fillId="2" borderId="6" xfId="0" applyFont="1" applyFill="1" applyBorder="1" applyAlignment="1">
      <alignment horizontal="center" vertical="center"/>
    </xf>
    <xf numFmtId="14" fontId="1" fillId="17" borderId="1" xfId="0" applyNumberFormat="1" applyFont="1" applyFill="1" applyBorder="1" applyAlignment="1">
      <alignment horizontal="left" vertical="center"/>
    </xf>
    <xf numFmtId="0" fontId="1" fillId="17" borderId="1" xfId="0" applyFont="1" applyFill="1" applyBorder="1" applyAlignment="1">
      <alignment horizontal="left" vertical="center"/>
    </xf>
    <xf numFmtId="0" fontId="1" fillId="17" borderId="2" xfId="0" applyFont="1" applyFill="1" applyBorder="1" applyAlignment="1">
      <alignment horizontal="left" vertical="center"/>
    </xf>
    <xf numFmtId="0" fontId="1" fillId="17" borderId="3" xfId="0" applyFont="1" applyFill="1" applyBorder="1" applyAlignment="1">
      <alignment horizontal="left" vertical="center"/>
    </xf>
    <xf numFmtId="0" fontId="1" fillId="17" borderId="4" xfId="0" applyFont="1" applyFill="1" applyBorder="1" applyAlignment="1">
      <alignment horizontal="left" vertical="center"/>
    </xf>
    <xf numFmtId="12" fontId="1" fillId="17" borderId="1" xfId="0" applyNumberFormat="1" applyFont="1" applyFill="1" applyBorder="1" applyAlignment="1">
      <alignment horizontal="left" vertical="center"/>
    </xf>
    <xf numFmtId="14" fontId="1" fillId="17" borderId="2" xfId="0" applyNumberFormat="1" applyFont="1" applyFill="1" applyBorder="1" applyAlignment="1">
      <alignment horizontal="left" vertical="center"/>
    </xf>
    <xf numFmtId="0" fontId="8" fillId="22" borderId="2" xfId="0" applyFont="1" applyFill="1" applyBorder="1" applyAlignment="1">
      <alignment horizontal="center" vertical="center"/>
    </xf>
    <xf numFmtId="0" fontId="8" fillId="22" borderId="3" xfId="0" applyFont="1" applyFill="1" applyBorder="1" applyAlignment="1">
      <alignment horizontal="center" vertical="center"/>
    </xf>
    <xf numFmtId="0" fontId="8" fillId="22" borderId="4" xfId="0" applyFont="1" applyFill="1" applyBorder="1" applyAlignment="1">
      <alignment horizontal="center" vertical="center"/>
    </xf>
    <xf numFmtId="0" fontId="1" fillId="21" borderId="1" xfId="0" applyFont="1" applyFill="1" applyBorder="1" applyAlignment="1">
      <alignment horizontal="left" vertical="center"/>
    </xf>
    <xf numFmtId="0" fontId="4" fillId="21" borderId="2" xfId="0" applyFont="1" applyFill="1" applyBorder="1" applyAlignment="1">
      <alignment horizontal="left"/>
    </xf>
    <xf numFmtId="0" fontId="4" fillId="21" borderId="4" xfId="0" applyFont="1" applyFill="1" applyBorder="1" applyAlignment="1">
      <alignment horizontal="left"/>
    </xf>
    <xf numFmtId="0" fontId="0" fillId="3" borderId="0" xfId="0" applyFill="1" applyBorder="1" applyAlignment="1">
      <alignment horizontal="center"/>
    </xf>
    <xf numFmtId="0" fontId="1" fillId="22" borderId="1" xfId="0" applyFont="1" applyFill="1" applyBorder="1" applyAlignment="1">
      <alignment horizontal="center" vertical="center"/>
    </xf>
    <xf numFmtId="0" fontId="1" fillId="17" borderId="2" xfId="0" applyFont="1" applyFill="1" applyBorder="1" applyAlignment="1">
      <alignment horizontal="center" vertical="center"/>
    </xf>
    <xf numFmtId="0" fontId="1" fillId="17" borderId="4" xfId="0" applyFont="1" applyFill="1" applyBorder="1" applyAlignment="1">
      <alignment horizontal="center" vertical="center"/>
    </xf>
    <xf numFmtId="0" fontId="10" fillId="17" borderId="3" xfId="0" applyFont="1" applyFill="1" applyBorder="1" applyAlignment="1">
      <alignment horizontal="left" vertical="center"/>
    </xf>
    <xf numFmtId="0" fontId="10" fillId="17" borderId="4" xfId="0" applyFont="1" applyFill="1" applyBorder="1" applyAlignment="1">
      <alignment horizontal="left" vertical="center"/>
    </xf>
    <xf numFmtId="0" fontId="1" fillId="17" borderId="2" xfId="0" applyFont="1" applyFill="1" applyBorder="1" applyAlignment="1">
      <alignment horizontal="justify" vertical="center"/>
    </xf>
    <xf numFmtId="0" fontId="1" fillId="17" borderId="3" xfId="0" applyFont="1" applyFill="1" applyBorder="1" applyAlignment="1">
      <alignment horizontal="justify" vertical="center"/>
    </xf>
    <xf numFmtId="0" fontId="1" fillId="17" borderId="4" xfId="0" applyFont="1" applyFill="1" applyBorder="1" applyAlignment="1">
      <alignment horizontal="justify" vertical="center"/>
    </xf>
    <xf numFmtId="14" fontId="1" fillId="21" borderId="3" xfId="0" applyNumberFormat="1" applyFont="1" applyFill="1" applyBorder="1" applyAlignment="1">
      <alignment horizontal="center" vertical="center"/>
    </xf>
    <xf numFmtId="0" fontId="0" fillId="16" borderId="0" xfId="0" applyFill="1" applyAlignment="1">
      <alignment horizontal="center"/>
    </xf>
    <xf numFmtId="0" fontId="0" fillId="18" borderId="0" xfId="0" applyFill="1" applyAlignment="1">
      <alignment horizontal="center"/>
    </xf>
    <xf numFmtId="0" fontId="0" fillId="9" borderId="0" xfId="0" applyFill="1" applyBorder="1" applyAlignment="1">
      <alignment horizontal="center"/>
    </xf>
    <xf numFmtId="0" fontId="0" fillId="3" borderId="0" xfId="0" applyFill="1" applyAlignment="1">
      <alignment horizontal="center"/>
    </xf>
    <xf numFmtId="0" fontId="0" fillId="11" borderId="0" xfId="0" applyFill="1" applyAlignment="1">
      <alignment horizontal="center"/>
    </xf>
    <xf numFmtId="0" fontId="10" fillId="17" borderId="1" xfId="0" applyFont="1" applyFill="1" applyBorder="1" applyAlignment="1">
      <alignment horizontal="left" vertical="center"/>
    </xf>
    <xf numFmtId="164" fontId="1" fillId="17" borderId="2" xfId="0" applyNumberFormat="1" applyFont="1" applyFill="1" applyBorder="1" applyAlignment="1">
      <alignment vertical="center" wrapText="1"/>
    </xf>
    <xf numFmtId="164" fontId="1" fillId="17" borderId="3" xfId="0" applyNumberFormat="1" applyFont="1" applyFill="1" applyBorder="1" applyAlignment="1">
      <alignment vertical="center" wrapText="1"/>
    </xf>
    <xf numFmtId="164" fontId="1" fillId="17" borderId="4" xfId="0" applyNumberFormat="1" applyFont="1" applyFill="1" applyBorder="1" applyAlignment="1">
      <alignment vertical="center" wrapText="1"/>
    </xf>
    <xf numFmtId="0" fontId="1" fillId="6" borderId="0" xfId="0" applyFont="1" applyFill="1" applyBorder="1" applyAlignment="1">
      <alignment horizontal="center" vertical="center"/>
    </xf>
    <xf numFmtId="0" fontId="1" fillId="6" borderId="0" xfId="0" applyFont="1" applyFill="1" applyBorder="1" applyAlignment="1">
      <alignment horizontal="left" vertical="center"/>
    </xf>
    <xf numFmtId="0" fontId="0" fillId="14" borderId="0" xfId="0" applyFill="1" applyAlignment="1">
      <alignment horizontal="center"/>
    </xf>
    <xf numFmtId="0" fontId="8" fillId="3" borderId="8" xfId="0" applyFont="1" applyFill="1" applyBorder="1" applyAlignment="1">
      <alignment horizontal="justify" vertical="center" textRotation="90"/>
    </xf>
    <xf numFmtId="0" fontId="8" fillId="3" borderId="0" xfId="0" applyFont="1" applyFill="1" applyAlignment="1">
      <alignment horizontal="justify" vertical="center" textRotation="90"/>
    </xf>
    <xf numFmtId="0" fontId="2" fillId="3" borderId="1" xfId="0" applyFont="1" applyFill="1" applyBorder="1" applyAlignment="1">
      <alignment horizontal="center" vertical="center"/>
    </xf>
    <xf numFmtId="0" fontId="5" fillId="5" borderId="2" xfId="0" applyFont="1" applyFill="1" applyBorder="1" applyAlignment="1">
      <alignment horizontal="left" vertical="center"/>
    </xf>
    <xf numFmtId="0" fontId="5" fillId="5" borderId="4" xfId="0" applyFont="1" applyFill="1" applyBorder="1" applyAlignment="1">
      <alignment horizontal="left" vertical="center"/>
    </xf>
    <xf numFmtId="0" fontId="8" fillId="6" borderId="0" xfId="0" applyFont="1" applyFill="1" applyBorder="1" applyAlignment="1">
      <alignment horizontal="center"/>
    </xf>
    <xf numFmtId="0" fontId="0" fillId="0" borderId="0" xfId="0" applyBorder="1"/>
    <xf numFmtId="0" fontId="0" fillId="0" borderId="16" xfId="0" applyBorder="1" applyAlignment="1">
      <alignment horizontal="center"/>
    </xf>
    <xf numFmtId="0" fontId="0" fillId="0" borderId="15" xfId="0" applyBorder="1" applyAlignment="1">
      <alignment horizontal="center"/>
    </xf>
    <xf numFmtId="0" fontId="1" fillId="6" borderId="0" xfId="0" applyFont="1" applyFill="1" applyBorder="1" applyAlignment="1">
      <alignment horizontal="center"/>
    </xf>
    <xf numFmtId="0" fontId="14" fillId="6" borderId="0" xfId="0" applyFont="1" applyFill="1" applyBorder="1" applyAlignment="1">
      <alignment horizontal="left"/>
    </xf>
    <xf numFmtId="20" fontId="0" fillId="6" borderId="0" xfId="0" applyNumberFormat="1" applyFill="1" applyBorder="1" applyAlignment="1">
      <alignment horizontal="left"/>
    </xf>
    <xf numFmtId="0" fontId="8" fillId="6" borderId="0" xfId="0" applyFont="1" applyFill="1" applyBorder="1" applyAlignment="1">
      <alignment horizontal="center" vertical="center"/>
    </xf>
    <xf numFmtId="0" fontId="0" fillId="6" borderId="0" xfId="0" applyFill="1" applyBorder="1" applyAlignment="1">
      <alignment horizontal="center"/>
    </xf>
    <xf numFmtId="0" fontId="6" fillId="6" borderId="0" xfId="0" applyFont="1" applyFill="1" applyBorder="1" applyAlignment="1">
      <alignment horizontal="left" vertical="center"/>
    </xf>
    <xf numFmtId="165" fontId="0" fillId="6" borderId="0" xfId="0" applyNumberFormat="1" applyFill="1" applyBorder="1" applyAlignment="1">
      <alignment horizontal="left" vertical="center" wrapText="1"/>
    </xf>
    <xf numFmtId="165" fontId="0" fillId="0" borderId="0" xfId="0" applyNumberFormat="1" applyBorder="1" applyAlignment="1">
      <alignment horizontal="left"/>
    </xf>
    <xf numFmtId="0" fontId="1" fillId="6" borderId="1" xfId="0" applyFont="1" applyFill="1" applyBorder="1" applyAlignment="1">
      <alignment horizontal="center" vertical="center"/>
    </xf>
    <xf numFmtId="0" fontId="1" fillId="0" borderId="1" xfId="0" applyFont="1" applyBorder="1" applyAlignment="1">
      <alignment horizontal="center" vertical="center"/>
    </xf>
    <xf numFmtId="0" fontId="0" fillId="0" borderId="8" xfId="0" applyBorder="1" applyAlignment="1">
      <alignment horizontal="center"/>
    </xf>
    <xf numFmtId="0" fontId="32" fillId="6" borderId="2" xfId="0" applyFont="1" applyFill="1" applyBorder="1" applyAlignment="1">
      <alignment horizontal="left" vertical="center" wrapText="1"/>
    </xf>
    <xf numFmtId="0" fontId="32" fillId="6" borderId="4" xfId="0" applyFont="1" applyFill="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xf>
    <xf numFmtId="0" fontId="0" fillId="6" borderId="0" xfId="0" applyFill="1" applyBorder="1" applyAlignment="1">
      <alignment horizontal="left" vertical="center"/>
    </xf>
    <xf numFmtId="0" fontId="0" fillId="0" borderId="0" xfId="0"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1" fillId="6" borderId="1" xfId="0" applyFont="1" applyFill="1" applyBorder="1" applyAlignment="1">
      <alignment horizontal="left" vertical="center"/>
    </xf>
    <xf numFmtId="0" fontId="0" fillId="6" borderId="0" xfId="0" applyFill="1" applyBorder="1" applyAlignment="1">
      <alignment horizontal="left"/>
    </xf>
    <xf numFmtId="0" fontId="0" fillId="6" borderId="0" xfId="0" applyFill="1" applyBorder="1" applyAlignment="1">
      <alignment horizontal="left" vertical="center" wrapText="1"/>
    </xf>
    <xf numFmtId="0" fontId="15" fillId="6" borderId="0" xfId="0" applyFont="1" applyFill="1" applyBorder="1" applyAlignment="1">
      <alignment horizontal="center"/>
    </xf>
    <xf numFmtId="14" fontId="0" fillId="6" borderId="0" xfId="0" applyNumberFormat="1" applyFill="1" applyBorder="1" applyAlignment="1">
      <alignment horizontal="left"/>
    </xf>
    <xf numFmtId="0" fontId="0" fillId="0" borderId="0" xfId="0" applyFill="1" applyBorder="1" applyAlignment="1">
      <alignment horizontal="right" vertical="center"/>
    </xf>
    <xf numFmtId="0" fontId="0" fillId="0" borderId="0" xfId="0" applyFill="1" applyBorder="1" applyAlignment="1">
      <alignment horizontal="center" wrapText="1"/>
    </xf>
    <xf numFmtId="0" fontId="0" fillId="0" borderId="0" xfId="0" applyFill="1" applyBorder="1" applyAlignment="1">
      <alignment horizontal="center"/>
    </xf>
    <xf numFmtId="0" fontId="0" fillId="0" borderId="1" xfId="0" applyFill="1" applyBorder="1" applyAlignment="1">
      <alignment horizontal="left" vertical="center" wrapText="1" shrinkToFit="1"/>
    </xf>
    <xf numFmtId="0" fontId="14" fillId="0" borderId="1" xfId="0" applyFont="1" applyFill="1" applyBorder="1" applyAlignment="1">
      <alignment horizontal="left" vertical="center" indent="1"/>
    </xf>
    <xf numFmtId="1" fontId="0" fillId="0" borderId="1" xfId="0" applyNumberFormat="1" applyFill="1" applyBorder="1" applyAlignment="1">
      <alignment vertical="center"/>
    </xf>
    <xf numFmtId="1" fontId="0" fillId="0" borderId="1" xfId="0" applyNumberFormat="1" applyFill="1" applyBorder="1" applyAlignment="1">
      <alignment horizontal="left" vertical="center"/>
    </xf>
    <xf numFmtId="0" fontId="0" fillId="0" borderId="1" xfId="0" applyFill="1" applyBorder="1" applyAlignment="1">
      <alignment horizontal="left" vertical="center"/>
    </xf>
    <xf numFmtId="0" fontId="0" fillId="0" borderId="1" xfId="0" applyFill="1" applyBorder="1" applyAlignment="1">
      <alignment horizontal="center" vertical="center" wrapText="1"/>
    </xf>
    <xf numFmtId="0" fontId="42" fillId="0" borderId="0" xfId="0" applyFont="1" applyFill="1" applyBorder="1" applyAlignment="1">
      <alignment horizontal="justify" vertical="top" wrapText="1"/>
    </xf>
    <xf numFmtId="0" fontId="1" fillId="0" borderId="0" xfId="0" applyFont="1" applyFill="1" applyBorder="1" applyAlignment="1">
      <alignment horizontal="center"/>
    </xf>
    <xf numFmtId="0" fontId="0" fillId="0" borderId="0" xfId="0" applyFill="1" applyBorder="1" applyAlignment="1">
      <alignment horizontal="left" vertical="center"/>
    </xf>
    <xf numFmtId="0" fontId="0" fillId="0" borderId="1" xfId="0" applyFill="1" applyBorder="1" applyAlignment="1">
      <alignment horizontal="left" vertical="center" wrapText="1"/>
    </xf>
    <xf numFmtId="0" fontId="0" fillId="0" borderId="0" xfId="0" applyFont="1" applyFill="1" applyBorder="1" applyAlignment="1">
      <alignment horizontal="left" vertical="center" wrapText="1" shrinkToFit="1"/>
    </xf>
    <xf numFmtId="0" fontId="22" fillId="8" borderId="2" xfId="0" applyFont="1" applyFill="1" applyBorder="1" applyAlignment="1">
      <alignment horizontal="center"/>
    </xf>
    <xf numFmtId="0" fontId="22" fillId="8" borderId="3" xfId="0" applyFont="1" applyFill="1" applyBorder="1" applyAlignment="1">
      <alignment horizontal="center"/>
    </xf>
    <xf numFmtId="0" fontId="22" fillId="8" borderId="4" xfId="0" applyFont="1" applyFill="1" applyBorder="1" applyAlignment="1">
      <alignment horizontal="center"/>
    </xf>
    <xf numFmtId="0" fontId="23" fillId="2" borderId="3" xfId="0" applyFont="1" applyFill="1" applyBorder="1" applyAlignment="1">
      <alignment horizontal="center" vertical="top"/>
    </xf>
    <xf numFmtId="0" fontId="23" fillId="2" borderId="4" xfId="0" applyFont="1" applyFill="1" applyBorder="1" applyAlignment="1">
      <alignment horizontal="center" vertical="top"/>
    </xf>
    <xf numFmtId="0" fontId="0" fillId="6" borderId="2" xfId="0" applyFill="1" applyBorder="1" applyAlignment="1" applyProtection="1">
      <alignment horizontal="center" vertical="center"/>
      <protection locked="0"/>
    </xf>
    <xf numFmtId="0" fontId="0" fillId="6" borderId="3" xfId="0"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0" fontId="0" fillId="6" borderId="2" xfId="0" applyNumberFormat="1" applyFill="1" applyBorder="1" applyAlignment="1" applyProtection="1">
      <alignment horizontal="center" vertical="center"/>
      <protection locked="0"/>
    </xf>
    <xf numFmtId="0" fontId="0" fillId="6" borderId="3" xfId="0" applyNumberFormat="1" applyFill="1" applyBorder="1" applyAlignment="1" applyProtection="1">
      <alignment horizontal="center" vertical="center"/>
      <protection locked="0"/>
    </xf>
    <xf numFmtId="0" fontId="0" fillId="6" borderId="4" xfId="0" applyNumberFormat="1" applyFill="1" applyBorder="1" applyAlignment="1" applyProtection="1">
      <alignment horizontal="center" vertical="center"/>
      <protection locked="0"/>
    </xf>
    <xf numFmtId="0" fontId="22" fillId="8" borderId="2" xfId="0" applyFont="1" applyFill="1" applyBorder="1" applyAlignment="1">
      <alignment horizontal="center" vertical="center"/>
    </xf>
    <xf numFmtId="0" fontId="22" fillId="8" borderId="3" xfId="0" applyFont="1" applyFill="1" applyBorder="1" applyAlignment="1">
      <alignment horizontal="center" vertical="center"/>
    </xf>
    <xf numFmtId="0" fontId="22" fillId="8" borderId="4" xfId="0" applyFont="1" applyFill="1" applyBorder="1" applyAlignment="1">
      <alignment horizontal="center" vertical="center"/>
    </xf>
    <xf numFmtId="0" fontId="0" fillId="6" borderId="2" xfId="0" applyFill="1" applyBorder="1" applyAlignment="1" applyProtection="1">
      <alignment horizontal="left" vertical="center"/>
      <protection locked="0"/>
    </xf>
    <xf numFmtId="0" fontId="0" fillId="6" borderId="3" xfId="0" applyFill="1" applyBorder="1" applyAlignment="1" applyProtection="1">
      <alignment horizontal="left" vertical="center"/>
      <protection locked="0"/>
    </xf>
    <xf numFmtId="0" fontId="0" fillId="6" borderId="4" xfId="0" applyFill="1" applyBorder="1" applyAlignment="1" applyProtection="1">
      <alignment horizontal="left" vertical="center"/>
      <protection locked="0"/>
    </xf>
    <xf numFmtId="0" fontId="0" fillId="6" borderId="2" xfId="0" applyNumberFormat="1" applyFill="1" applyBorder="1" applyAlignment="1" applyProtection="1">
      <alignment horizontal="left" vertical="center"/>
      <protection locked="0"/>
    </xf>
    <xf numFmtId="0" fontId="0" fillId="6" borderId="3" xfId="0" applyNumberFormat="1" applyFill="1" applyBorder="1" applyAlignment="1" applyProtection="1">
      <alignment horizontal="left" vertical="center"/>
      <protection locked="0"/>
    </xf>
    <xf numFmtId="0" fontId="0" fillId="6" borderId="4" xfId="0" applyNumberFormat="1" applyFill="1" applyBorder="1" applyAlignment="1" applyProtection="1">
      <alignment horizontal="left" vertical="center"/>
      <protection locked="0"/>
    </xf>
    <xf numFmtId="0" fontId="41" fillId="6" borderId="0" xfId="0" applyFont="1" applyFill="1" applyBorder="1" applyAlignment="1">
      <alignment horizontal="left" vertical="top" wrapText="1"/>
    </xf>
    <xf numFmtId="0" fontId="0" fillId="6" borderId="0" xfId="0" applyFill="1" applyBorder="1" applyAlignment="1">
      <alignment horizontal="right" vertical="center"/>
    </xf>
    <xf numFmtId="0" fontId="0" fillId="6" borderId="0" xfId="0" applyFill="1" applyBorder="1" applyAlignment="1">
      <alignment horizontal="center" vertical="center"/>
    </xf>
    <xf numFmtId="0" fontId="17" fillId="6" borderId="0" xfId="0" applyFont="1" applyFill="1" applyBorder="1" applyAlignment="1">
      <alignment horizontal="left" vertical="center"/>
    </xf>
    <xf numFmtId="1" fontId="0" fillId="6" borderId="1" xfId="0" applyNumberFormat="1" applyFill="1" applyBorder="1" applyAlignment="1">
      <alignment horizontal="left" vertical="center"/>
    </xf>
    <xf numFmtId="0" fontId="0" fillId="6" borderId="1" xfId="0" applyFill="1" applyBorder="1" applyAlignment="1">
      <alignment horizontal="left" vertical="center" wrapText="1"/>
    </xf>
    <xf numFmtId="0" fontId="0" fillId="6" borderId="0" xfId="0" applyFont="1" applyFill="1" applyBorder="1" applyAlignment="1">
      <alignment horizontal="left" vertical="center" wrapText="1" shrinkToFit="1"/>
    </xf>
    <xf numFmtId="0" fontId="0" fillId="6" borderId="0" xfId="0" applyFill="1" applyBorder="1" applyAlignment="1">
      <alignment horizontal="center" wrapText="1"/>
    </xf>
    <xf numFmtId="0" fontId="14" fillId="6" borderId="1" xfId="0" applyFont="1" applyFill="1" applyBorder="1" applyAlignment="1">
      <alignment horizontal="left" vertical="center"/>
    </xf>
    <xf numFmtId="0" fontId="0" fillId="6" borderId="1" xfId="0" applyFill="1" applyBorder="1" applyAlignment="1">
      <alignment horizontal="left" vertical="center"/>
    </xf>
    <xf numFmtId="0" fontId="0" fillId="6" borderId="1" xfId="0" applyFill="1" applyBorder="1" applyAlignment="1">
      <alignment horizontal="left" vertical="center" wrapText="1" shrinkToFit="1"/>
    </xf>
    <xf numFmtId="0" fontId="18" fillId="6" borderId="8" xfId="0" applyFont="1" applyFill="1" applyBorder="1" applyAlignment="1">
      <alignment horizontal="center"/>
    </xf>
    <xf numFmtId="0" fontId="18" fillId="6" borderId="0" xfId="0" applyFont="1" applyFill="1" applyBorder="1" applyAlignment="1">
      <alignment horizontal="center"/>
    </xf>
    <xf numFmtId="0" fontId="18" fillId="6" borderId="17" xfId="0" applyFont="1" applyFill="1" applyBorder="1" applyAlignment="1">
      <alignment horizontal="center"/>
    </xf>
    <xf numFmtId="14" fontId="18" fillId="6" borderId="8" xfId="0" applyNumberFormat="1" applyFont="1" applyFill="1" applyBorder="1" applyAlignment="1">
      <alignment horizontal="center"/>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indent="1" shrinkToFit="1"/>
    </xf>
    <xf numFmtId="0" fontId="18" fillId="0" borderId="1" xfId="0" applyFont="1" applyFill="1" applyBorder="1" applyAlignment="1">
      <alignment horizontal="left" vertical="center"/>
    </xf>
    <xf numFmtId="0" fontId="18" fillId="0" borderId="2" xfId="0" applyFont="1" applyFill="1" applyBorder="1" applyAlignment="1" applyProtection="1">
      <alignment vertical="top" wrapText="1" shrinkToFit="1"/>
      <protection locked="0"/>
    </xf>
    <xf numFmtId="0" fontId="18" fillId="0" borderId="3" xfId="0" applyFont="1" applyFill="1" applyBorder="1" applyAlignment="1" applyProtection="1">
      <alignment vertical="top" wrapText="1" shrinkToFit="1"/>
      <protection locked="0"/>
    </xf>
    <xf numFmtId="0" fontId="18" fillId="0" borderId="4" xfId="0" applyFont="1" applyFill="1" applyBorder="1" applyAlignment="1" applyProtection="1">
      <alignment vertical="top" wrapText="1" shrinkToFit="1"/>
      <protection locked="0"/>
    </xf>
    <xf numFmtId="0" fontId="18" fillId="0" borderId="2" xfId="0" applyFont="1" applyFill="1" applyBorder="1" applyAlignment="1" applyProtection="1">
      <alignment vertical="center" wrapText="1" shrinkToFit="1"/>
      <protection locked="0"/>
    </xf>
    <xf numFmtId="0" fontId="18" fillId="0" borderId="3" xfId="0" applyFont="1" applyFill="1" applyBorder="1" applyAlignment="1" applyProtection="1">
      <alignment vertical="center" wrapText="1" shrinkToFit="1"/>
      <protection locked="0"/>
    </xf>
    <xf numFmtId="0" fontId="18" fillId="0" borderId="4" xfId="0" applyFont="1" applyFill="1" applyBorder="1" applyAlignment="1" applyProtection="1">
      <alignment vertical="center" wrapText="1" shrinkToFit="1"/>
      <protection locked="0"/>
    </xf>
    <xf numFmtId="0" fontId="18" fillId="6" borderId="8" xfId="0" applyFont="1" applyFill="1" applyBorder="1" applyAlignment="1">
      <alignment horizontal="center" vertical="center"/>
    </xf>
    <xf numFmtId="0" fontId="18" fillId="6" borderId="0" xfId="0" applyFont="1" applyFill="1" applyBorder="1" applyAlignment="1">
      <alignment horizontal="center" vertical="center"/>
    </xf>
    <xf numFmtId="0" fontId="18" fillId="6" borderId="17" xfId="0" applyFont="1" applyFill="1" applyBorder="1" applyAlignment="1">
      <alignment horizontal="center" vertical="center"/>
    </xf>
    <xf numFmtId="0" fontId="18" fillId="0" borderId="1" xfId="0" applyFont="1" applyFill="1" applyBorder="1" applyAlignment="1" applyProtection="1">
      <alignment horizontal="left" vertical="center" wrapText="1" shrinkToFit="1"/>
      <protection locked="0"/>
    </xf>
    <xf numFmtId="0" fontId="40" fillId="0" borderId="3" xfId="0" applyFont="1" applyFill="1" applyBorder="1" applyAlignment="1">
      <alignment horizontal="left" vertical="center"/>
    </xf>
    <xf numFmtId="0" fontId="18" fillId="6" borderId="10" xfId="0" applyFont="1" applyFill="1" applyBorder="1" applyAlignment="1">
      <alignment horizontal="center"/>
    </xf>
    <xf numFmtId="0" fontId="18" fillId="0" borderId="1" xfId="0" applyFont="1" applyFill="1" applyBorder="1" applyAlignment="1" applyProtection="1">
      <alignment horizontal="left" vertical="center" wrapText="1"/>
      <protection locked="0"/>
    </xf>
    <xf numFmtId="0" fontId="39" fillId="9" borderId="1" xfId="0" applyFont="1" applyFill="1" applyBorder="1" applyAlignment="1" applyProtection="1">
      <alignment horizontal="left" vertical="center" wrapText="1" shrinkToFit="1"/>
    </xf>
    <xf numFmtId="0" fontId="18" fillId="0" borderId="2" xfId="0" applyFont="1" applyFill="1" applyBorder="1" applyAlignment="1" applyProtection="1">
      <alignment horizontal="left" vertical="center" wrapText="1" shrinkToFit="1"/>
      <protection locked="0"/>
    </xf>
    <xf numFmtId="0" fontId="18" fillId="0" borderId="3" xfId="0" applyFont="1" applyFill="1" applyBorder="1" applyAlignment="1" applyProtection="1">
      <alignment horizontal="left" vertical="center" wrapText="1" shrinkToFit="1"/>
      <protection locked="0"/>
    </xf>
    <xf numFmtId="0" fontId="18" fillId="0" borderId="4" xfId="0" applyFont="1" applyFill="1" applyBorder="1" applyAlignment="1" applyProtection="1">
      <alignment horizontal="left" vertical="center" wrapText="1" shrinkToFit="1"/>
      <protection locked="0"/>
    </xf>
    <xf numFmtId="0" fontId="18" fillId="0" borderId="2" xfId="0" applyFont="1" applyFill="1" applyBorder="1" applyAlignment="1" applyProtection="1">
      <alignment horizontal="left" vertical="center" wrapText="1"/>
      <protection locked="0"/>
    </xf>
    <xf numFmtId="0" fontId="18" fillId="0" borderId="3"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wrapText="1"/>
      <protection locked="0"/>
    </xf>
    <xf numFmtId="0" fontId="18" fillId="3" borderId="1" xfId="0" applyFont="1" applyFill="1" applyBorder="1" applyAlignment="1" applyProtection="1">
      <alignment horizontal="left" vertical="center" wrapText="1"/>
    </xf>
    <xf numFmtId="14" fontId="18" fillId="0" borderId="1" xfId="0" applyNumberFormat="1"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0" fillId="6" borderId="0" xfId="0" applyFill="1" applyAlignment="1">
      <alignment horizontal="center"/>
    </xf>
    <xf numFmtId="0" fontId="21" fillId="6" borderId="0" xfId="2" applyFill="1" applyBorder="1" applyAlignment="1" applyProtection="1">
      <alignment horizontal="left" vertical="center"/>
    </xf>
    <xf numFmtId="0" fontId="0" fillId="6" borderId="6" xfId="0" applyFill="1" applyBorder="1" applyAlignment="1">
      <alignment horizontal="center"/>
    </xf>
    <xf numFmtId="0" fontId="0" fillId="6" borderId="10" xfId="0" applyFill="1" applyBorder="1" applyAlignment="1">
      <alignment horizontal="left"/>
    </xf>
    <xf numFmtId="0" fontId="0" fillId="6" borderId="6" xfId="0" applyFill="1" applyBorder="1" applyAlignment="1">
      <alignment horizontal="left"/>
    </xf>
    <xf numFmtId="0" fontId="1" fillId="6" borderId="6" xfId="0" applyFont="1" applyFill="1" applyBorder="1" applyAlignment="1">
      <alignment horizontal="center"/>
    </xf>
    <xf numFmtId="0" fontId="1" fillId="6" borderId="2" xfId="0" applyFont="1" applyFill="1" applyBorder="1" applyAlignment="1">
      <alignment horizontal="justify" vertical="center"/>
    </xf>
    <xf numFmtId="0" fontId="1" fillId="6" borderId="3" xfId="0" applyFont="1" applyFill="1" applyBorder="1" applyAlignment="1">
      <alignment horizontal="justify" vertical="center"/>
    </xf>
    <xf numFmtId="0" fontId="1" fillId="6" borderId="4" xfId="0" applyFont="1" applyFill="1" applyBorder="1" applyAlignment="1">
      <alignment horizontal="justify" vertical="center"/>
    </xf>
    <xf numFmtId="0" fontId="38" fillId="9" borderId="19" xfId="0" applyFont="1" applyFill="1" applyBorder="1" applyAlignment="1">
      <alignment horizontal="left" vertical="center"/>
    </xf>
    <xf numFmtId="0" fontId="38" fillId="9" borderId="20" xfId="0" applyFont="1" applyFill="1" applyBorder="1" applyAlignment="1">
      <alignment horizontal="left" vertical="center"/>
    </xf>
    <xf numFmtId="14" fontId="1" fillId="6" borderId="19" xfId="0" applyNumberFormat="1" applyFont="1" applyFill="1" applyBorder="1" applyAlignment="1">
      <alignment horizontal="left" vertical="center"/>
    </xf>
    <xf numFmtId="0" fontId="1" fillId="6" borderId="19" xfId="0" applyFont="1" applyFill="1" applyBorder="1" applyAlignment="1">
      <alignment horizontal="left" vertical="center"/>
    </xf>
    <xf numFmtId="0" fontId="1" fillId="6" borderId="20" xfId="0" applyFont="1" applyFill="1" applyBorder="1" applyAlignment="1">
      <alignment horizontal="left" vertical="center"/>
    </xf>
    <xf numFmtId="0" fontId="1" fillId="6" borderId="5" xfId="0" applyFont="1" applyFill="1" applyBorder="1" applyAlignment="1">
      <alignment horizontal="left"/>
    </xf>
    <xf numFmtId="0" fontId="1" fillId="6" borderId="6" xfId="0" applyFont="1" applyFill="1" applyBorder="1" applyAlignment="1">
      <alignment horizontal="left"/>
    </xf>
    <xf numFmtId="0" fontId="1" fillId="6" borderId="7" xfId="0" applyFont="1" applyFill="1" applyBorder="1" applyAlignment="1">
      <alignment horizontal="left"/>
    </xf>
    <xf numFmtId="0" fontId="1" fillId="6" borderId="9" xfId="0" applyFont="1" applyFill="1" applyBorder="1" applyAlignment="1">
      <alignment horizontal="left"/>
    </xf>
    <xf numFmtId="0" fontId="1" fillId="6" borderId="10" xfId="0" applyFont="1" applyFill="1" applyBorder="1" applyAlignment="1">
      <alignment horizontal="left"/>
    </xf>
    <xf numFmtId="0" fontId="1" fillId="6" borderId="18" xfId="0" applyFont="1" applyFill="1" applyBorder="1" applyAlignment="1">
      <alignment horizontal="left"/>
    </xf>
    <xf numFmtId="166" fontId="1" fillId="6" borderId="0" xfId="0" applyNumberFormat="1" applyFont="1" applyFill="1" applyBorder="1" applyAlignment="1">
      <alignment horizontal="left" vertical="center"/>
    </xf>
    <xf numFmtId="0" fontId="0" fillId="6" borderId="0" xfId="0" applyFill="1" applyBorder="1"/>
    <xf numFmtId="0" fontId="1" fillId="6" borderId="9" xfId="0" applyFont="1" applyFill="1" applyBorder="1" applyAlignment="1">
      <alignment horizontal="left" vertical="center"/>
    </xf>
    <xf numFmtId="0" fontId="1" fillId="6" borderId="10" xfId="0" applyFont="1" applyFill="1" applyBorder="1" applyAlignment="1">
      <alignment horizontal="left" vertical="center"/>
    </xf>
    <xf numFmtId="0" fontId="1" fillId="6" borderId="18" xfId="0" applyFont="1" applyFill="1" applyBorder="1" applyAlignment="1">
      <alignment horizontal="left" vertical="center"/>
    </xf>
    <xf numFmtId="0" fontId="1" fillId="6" borderId="8" xfId="0" applyFont="1" applyFill="1" applyBorder="1" applyAlignment="1">
      <alignment horizontal="left" vertical="center"/>
    </xf>
    <xf numFmtId="0" fontId="1" fillId="6" borderId="17" xfId="0" applyFont="1" applyFill="1" applyBorder="1" applyAlignment="1">
      <alignment horizontal="left" vertical="center"/>
    </xf>
    <xf numFmtId="0" fontId="0" fillId="0" borderId="0" xfId="0" applyAlignment="1">
      <alignment horizontal="center"/>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0" fillId="0" borderId="0" xfId="0" applyBorder="1" applyAlignment="1">
      <alignment horizontal="left"/>
    </xf>
    <xf numFmtId="0" fontId="14" fillId="6" borderId="0" xfId="0" applyFont="1" applyFill="1" applyBorder="1" applyAlignment="1">
      <alignment horizontal="center"/>
    </xf>
    <xf numFmtId="0" fontId="1" fillId="6" borderId="5" xfId="0" applyFont="1" applyFill="1" applyBorder="1" applyAlignment="1">
      <alignment horizontal="left" vertical="center"/>
    </xf>
    <xf numFmtId="0" fontId="1" fillId="6" borderId="6" xfId="0" applyFont="1" applyFill="1" applyBorder="1" applyAlignment="1">
      <alignment horizontal="left" vertical="center"/>
    </xf>
    <xf numFmtId="0" fontId="1" fillId="6" borderId="7" xfId="0" applyFont="1" applyFill="1" applyBorder="1" applyAlignment="1">
      <alignment horizontal="left" vertical="center"/>
    </xf>
    <xf numFmtId="0" fontId="1" fillId="6" borderId="0" xfId="0" applyFont="1" applyFill="1" applyBorder="1" applyAlignment="1">
      <alignment horizontal="left" vertical="top"/>
    </xf>
    <xf numFmtId="0" fontId="1" fillId="6" borderId="2" xfId="0" applyFont="1" applyFill="1" applyBorder="1" applyAlignment="1">
      <alignment horizontal="left" vertical="center"/>
    </xf>
    <xf numFmtId="0" fontId="1" fillId="6" borderId="3" xfId="0" applyFont="1" applyFill="1" applyBorder="1" applyAlignment="1">
      <alignment horizontal="left" vertical="center"/>
    </xf>
    <xf numFmtId="0" fontId="1" fillId="6" borderId="4" xfId="0" applyFont="1" applyFill="1" applyBorder="1" applyAlignment="1">
      <alignment horizontal="left" vertical="center"/>
    </xf>
    <xf numFmtId="0" fontId="0" fillId="0" borderId="0" xfId="0" applyFill="1" applyBorder="1" applyAlignment="1">
      <alignment horizontal="center" vertical="center"/>
    </xf>
    <xf numFmtId="14" fontId="0" fillId="0" borderId="0" xfId="0" applyNumberFormat="1" applyBorder="1" applyAlignment="1">
      <alignment horizontal="center"/>
    </xf>
    <xf numFmtId="0" fontId="0" fillId="0" borderId="15" xfId="0" applyFill="1" applyBorder="1" applyAlignment="1">
      <alignment horizontal="center"/>
    </xf>
    <xf numFmtId="0" fontId="14" fillId="0" borderId="15" xfId="0" applyFont="1" applyFill="1" applyBorder="1" applyAlignment="1">
      <alignment horizontal="center" vertical="center"/>
    </xf>
    <xf numFmtId="0" fontId="0" fillId="0" borderId="0" xfId="0" applyFill="1" applyBorder="1" applyAlignment="1">
      <alignment horizontal="left" vertical="center" wrapText="1" shrinkToFit="1"/>
    </xf>
    <xf numFmtId="0" fontId="14" fillId="0" borderId="14" xfId="0" applyFont="1" applyFill="1" applyBorder="1" applyAlignment="1">
      <alignment horizontal="center" vertical="center"/>
    </xf>
    <xf numFmtId="0" fontId="17" fillId="0" borderId="0" xfId="0" applyFont="1" applyFill="1" applyBorder="1" applyAlignment="1">
      <alignment horizontal="left" vertical="center"/>
    </xf>
    <xf numFmtId="0" fontId="14" fillId="0" borderId="1" xfId="0" applyFont="1" applyFill="1" applyBorder="1" applyAlignment="1">
      <alignment horizontal="left" vertical="center"/>
    </xf>
    <xf numFmtId="14" fontId="0" fillId="0" borderId="0" xfId="0" applyNumberFormat="1" applyBorder="1" applyAlignment="1">
      <alignment horizontal="left"/>
    </xf>
    <xf numFmtId="0" fontId="0" fillId="0" borderId="0" xfId="0" applyBorder="1" applyAlignment="1">
      <alignment horizontal="left" vertical="center"/>
    </xf>
    <xf numFmtId="0" fontId="41" fillId="0" borderId="0" xfId="0" applyFont="1" applyFill="1" applyBorder="1" applyAlignment="1">
      <alignment horizontal="justify" vertical="top" wrapText="1"/>
    </xf>
    <xf numFmtId="0" fontId="41" fillId="0" borderId="14" xfId="0" applyFont="1" applyFill="1" applyBorder="1" applyAlignment="1">
      <alignment horizontal="justify" vertical="top" wrapText="1"/>
    </xf>
    <xf numFmtId="0" fontId="0" fillId="0" borderId="16" xfId="0" applyFill="1" applyBorder="1" applyAlignment="1">
      <alignment horizontal="center"/>
    </xf>
    <xf numFmtId="0" fontId="28" fillId="17" borderId="0" xfId="0" applyFont="1" applyFill="1" applyAlignment="1">
      <alignment horizontal="center"/>
    </xf>
    <xf numFmtId="0" fontId="28" fillId="17" borderId="22" xfId="0" applyFont="1" applyFill="1" applyBorder="1" applyAlignment="1">
      <alignment horizont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32" fillId="6" borderId="9" xfId="0" applyFont="1" applyFill="1" applyBorder="1" applyAlignment="1">
      <alignment horizontal="center" vertical="center"/>
    </xf>
    <xf numFmtId="0" fontId="32" fillId="6" borderId="18" xfId="0" applyFont="1" applyFill="1" applyBorder="1" applyAlignment="1">
      <alignment horizontal="center" vertical="center"/>
    </xf>
    <xf numFmtId="0" fontId="32" fillId="6" borderId="2" xfId="0" applyFont="1" applyFill="1" applyBorder="1" applyAlignment="1">
      <alignment horizontal="center" vertical="center"/>
    </xf>
    <xf numFmtId="0" fontId="32" fillId="6" borderId="4" xfId="0" applyFont="1" applyFill="1" applyBorder="1" applyAlignment="1">
      <alignment horizontal="center" vertical="center"/>
    </xf>
    <xf numFmtId="0" fontId="32" fillId="6" borderId="5" xfId="0" applyFont="1" applyFill="1" applyBorder="1" applyAlignment="1">
      <alignment horizontal="center" vertical="center"/>
    </xf>
    <xf numFmtId="0" fontId="32" fillId="6" borderId="6" xfId="0" applyFont="1" applyFill="1" applyBorder="1" applyAlignment="1">
      <alignment horizontal="center" vertical="center"/>
    </xf>
    <xf numFmtId="0" fontId="32" fillId="19" borderId="3" xfId="0" applyFont="1" applyFill="1" applyBorder="1" applyAlignment="1">
      <alignment horizontal="center" vertical="center"/>
    </xf>
    <xf numFmtId="0" fontId="32" fillId="19" borderId="4"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4" xfId="0" applyFont="1" applyFill="1" applyBorder="1" applyAlignment="1">
      <alignment horizontal="center" vertical="center"/>
    </xf>
    <xf numFmtId="0" fontId="17" fillId="6" borderId="2"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32" fillId="23" borderId="2" xfId="0" applyFont="1" applyFill="1" applyBorder="1" applyAlignment="1">
      <alignment horizontal="center" vertical="center"/>
    </xf>
    <xf numFmtId="0" fontId="32" fillId="23" borderId="4" xfId="0" applyFont="1" applyFill="1" applyBorder="1" applyAlignment="1">
      <alignment horizontal="center" vertical="center"/>
    </xf>
    <xf numFmtId="0" fontId="32" fillId="6" borderId="1" xfId="0" applyFont="1" applyFill="1" applyBorder="1" applyAlignment="1">
      <alignment horizontal="center" vertical="center"/>
    </xf>
    <xf numFmtId="0" fontId="26" fillId="15" borderId="0" xfId="0" applyFont="1" applyFill="1" applyAlignment="1">
      <alignment horizontal="center"/>
    </xf>
    <xf numFmtId="0" fontId="26" fillId="15" borderId="0" xfId="0" applyFont="1" applyFill="1" applyBorder="1" applyAlignment="1">
      <alignment horizontal="center"/>
    </xf>
    <xf numFmtId="0" fontId="1" fillId="9" borderId="2"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32" fillId="19" borderId="10" xfId="0" applyFont="1" applyFill="1" applyBorder="1" applyAlignment="1">
      <alignment horizontal="center" vertical="center"/>
    </xf>
    <xf numFmtId="0" fontId="5" fillId="6" borderId="1" xfId="0" applyFont="1" applyFill="1" applyBorder="1"/>
  </cellXfs>
  <cellStyles count="3">
    <cellStyle name="Köprü" xfId="2" builtinId="8"/>
    <cellStyle name="Normal" xfId="0" builtinId="0"/>
    <cellStyle name="Vurgu2" xfId="1" builtinId="33"/>
  </cellStyles>
  <dxfs count="34">
    <dxf>
      <font>
        <condense val="0"/>
        <extend val="0"/>
        <color rgb="FF9C0006"/>
      </font>
      <fill>
        <patternFill>
          <bgColor rgb="FFFFC7CE"/>
        </patternFill>
      </fill>
    </dxf>
    <dxf>
      <fill>
        <patternFill>
          <bgColor rgb="FFFFFF00"/>
        </patternFill>
      </fill>
    </dxf>
    <dxf>
      <fill>
        <patternFill>
          <bgColor rgb="FF00B050"/>
        </patternFill>
      </fill>
    </dxf>
    <dxf>
      <fill>
        <patternFill>
          <bgColor theme="3" tint="0.59996337778862885"/>
        </patternFill>
      </fill>
    </dxf>
    <dxf>
      <fill>
        <patternFill>
          <bgColor rgb="FFFF00FF"/>
        </patternFill>
      </fill>
    </dxf>
    <dxf>
      <font>
        <condense val="0"/>
        <extend val="0"/>
        <color rgb="FF9C0006"/>
      </font>
      <fill>
        <patternFill>
          <bgColor rgb="FFFFC7CE"/>
        </patternFill>
      </fill>
    </dxf>
    <dxf>
      <font>
        <color auto="1"/>
      </font>
    </dxf>
    <dxf>
      <fill>
        <patternFill>
          <bgColor rgb="FFFF0000"/>
        </patternFill>
      </fill>
    </dxf>
    <dxf>
      <fill>
        <patternFill>
          <bgColor rgb="FF92D050"/>
        </patternFill>
      </fill>
    </dxf>
    <dxf>
      <fill>
        <patternFill>
          <bgColor rgb="FFFF0000"/>
        </patternFill>
      </fill>
    </dxf>
    <dxf>
      <fill>
        <patternFill>
          <bgColor theme="9" tint="-0.499984740745262"/>
        </patternFill>
      </fill>
    </dxf>
    <dxf>
      <fill>
        <patternFill>
          <bgColor theme="8" tint="0.39994506668294322"/>
        </patternFill>
      </fill>
    </dxf>
    <dxf>
      <fill>
        <patternFill>
          <bgColor theme="8" tint="-0.24994659260841701"/>
        </patternFill>
      </fill>
    </dxf>
    <dxf>
      <fill>
        <patternFill>
          <bgColor theme="9" tint="0.79998168889431442"/>
        </patternFill>
      </fill>
    </dxf>
    <dxf>
      <fill>
        <patternFill patternType="lightGray">
          <bgColor rgb="FFFFFF00"/>
        </patternFill>
      </fill>
    </dxf>
    <dxf>
      <fill>
        <patternFill patternType="gray0625">
          <bgColor theme="9" tint="0.39994506668294322"/>
        </patternFill>
      </fill>
    </dxf>
    <dxf>
      <fill>
        <patternFill patternType="gray0625">
          <bgColor theme="0"/>
        </patternFill>
      </fill>
    </dxf>
    <dxf>
      <fill>
        <patternFill patternType="gray0625">
          <bgColor theme="8" tint="0.79998168889431442"/>
        </patternFill>
      </fill>
    </dxf>
    <dxf>
      <fill>
        <patternFill patternType="gray0625">
          <fgColor theme="0"/>
          <bgColor theme="9" tint="0.39994506668294322"/>
        </patternFill>
      </fill>
    </dxf>
    <dxf>
      <fill>
        <patternFill patternType="gray0625">
          <fgColor theme="0"/>
          <bgColor rgb="FF00B0F0"/>
        </patternFill>
      </fill>
    </dxf>
    <dxf>
      <fill>
        <patternFill patternType="lightGrid">
          <fgColor theme="0"/>
          <bgColor theme="6" tint="0.39994506668294322"/>
        </patternFill>
      </fill>
    </dxf>
    <dxf>
      <fill>
        <patternFill patternType="lightDown">
          <fgColor theme="0"/>
          <bgColor rgb="FFFFC000"/>
        </patternFill>
      </fill>
    </dxf>
    <dxf>
      <fill>
        <patternFill>
          <bgColor rgb="FF92D050"/>
        </patternFill>
      </fill>
    </dxf>
    <dxf>
      <fill>
        <patternFill>
          <bgColor theme="9" tint="-0.24994659260841701"/>
        </patternFill>
      </fill>
    </dxf>
    <dxf>
      <font>
        <condense val="0"/>
        <extend val="0"/>
        <color rgb="FF9C0006"/>
      </font>
      <fill>
        <patternFill>
          <bgColor rgb="FFFFC7CE"/>
        </patternFill>
      </fill>
    </dxf>
    <dxf>
      <fill>
        <patternFill>
          <bgColor rgb="FFFFFF00"/>
        </patternFill>
      </fill>
    </dxf>
    <dxf>
      <font>
        <b val="0"/>
        <i val="0"/>
      </font>
      <fill>
        <patternFill>
          <bgColor theme="3" tint="0.59996337778862885"/>
        </patternFill>
      </fill>
    </dxf>
    <dxf>
      <fill>
        <patternFill>
          <bgColor rgb="FFFFC000"/>
        </patternFill>
      </fill>
    </dxf>
    <dxf>
      <fill>
        <patternFill>
          <bgColor theme="0" tint="-0.14996795556505021"/>
        </patternFill>
      </fill>
    </dxf>
    <dxf>
      <fill>
        <patternFill>
          <bgColor rgb="FF00B0F0"/>
        </patternFill>
      </fill>
    </dxf>
    <dxf>
      <fill>
        <patternFill>
          <bgColor theme="7" tint="0.79998168889431442"/>
        </patternFill>
      </fill>
    </dxf>
    <dxf>
      <fill>
        <patternFill>
          <bgColor rgb="FF0070C0"/>
        </patternFill>
      </fill>
    </dxf>
    <dxf>
      <fill>
        <patternFill>
          <bgColor rgb="FFC00000"/>
        </patternFill>
      </fill>
    </dxf>
    <dxf>
      <fill>
        <patternFill>
          <bgColor theme="9" tint="-0.24994659260841701"/>
        </patternFill>
      </fill>
    </dxf>
  </dxfs>
  <tableStyles count="0" defaultTableStyle="TableStyleMedium9" defaultPivotStyle="PivotStyleLight16"/>
  <colors>
    <mruColors>
      <color rgb="FFFF00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VEL&#304; TEBL&#304;&#286;'!A1"/><Relationship Id="rId13" Type="http://schemas.openxmlformats.org/officeDocument/2006/relationships/hyperlink" Target="#'&#246;&#287;renci listesi'!A1"/><Relationship Id="rId3" Type="http://schemas.openxmlformats.org/officeDocument/2006/relationships/hyperlink" Target="#'REHBER &#214;&#286;RT.'!A1"/><Relationship Id="rId7" Type="http://schemas.openxmlformats.org/officeDocument/2006/relationships/hyperlink" Target="#KARAR!A1"/><Relationship Id="rId12" Type="http://schemas.openxmlformats.org/officeDocument/2006/relationships/image" Target="../media/image2.png"/><Relationship Id="rId2" Type="http://schemas.openxmlformats.org/officeDocument/2006/relationships/image" Target="../media/image1.jpeg"/><Relationship Id="rId16" Type="http://schemas.openxmlformats.org/officeDocument/2006/relationships/hyperlink" Target="https://eokul.meb.gov.tr/" TargetMode="External"/><Relationship Id="rId1" Type="http://schemas.openxmlformats.org/officeDocument/2006/relationships/hyperlink" Target="#Y&#214;NETMEL&#304;K!A1"/><Relationship Id="rId6" Type="http://schemas.openxmlformats.org/officeDocument/2006/relationships/hyperlink" Target="#'&#214;&#286;RENC&#304;N&#304;N SAVUNMASI'!A1"/><Relationship Id="rId11" Type="http://schemas.openxmlformats.org/officeDocument/2006/relationships/hyperlink" Target="#'KURUL &#199;A&#286;RI'!A1"/><Relationship Id="rId5" Type="http://schemas.openxmlformats.org/officeDocument/2006/relationships/hyperlink" Target="#'TANIK &#304;FADES&#304;'!A1"/><Relationship Id="rId15" Type="http://schemas.openxmlformats.org/officeDocument/2006/relationships/image" Target="../media/image3.png"/><Relationship Id="rId10" Type="http://schemas.openxmlformats.org/officeDocument/2006/relationships/hyperlink" Target="#'OKUL B&#304;LG&#304;LER&#304;'!A1"/><Relationship Id="rId4" Type="http://schemas.openxmlformats.org/officeDocument/2006/relationships/hyperlink" Target="#'&#214;&#286;RENC&#304;N&#304;N &#304;FADES&#304;'!A1"/><Relationship Id="rId9" Type="http://schemas.openxmlformats.org/officeDocument/2006/relationships/hyperlink" Target="#'&#214;&#286;RT. TEBL&#304;&#286;'!A1"/><Relationship Id="rId14" Type="http://schemas.openxmlformats.org/officeDocument/2006/relationships/hyperlink" Target="#'&#214;&#286;RETMEN L&#304;STES&#304;'!A1"/></Relationships>
</file>

<file path=xl/drawings/_rels/drawing10.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2.png"/><Relationship Id="rId1" Type="http://schemas.openxmlformats.org/officeDocument/2006/relationships/hyperlink" Target="#'ANA SAYFA'!A1"/></Relationships>
</file>

<file path=xl/drawings/_rels/drawing11.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hyperlink" Target="#'ANA SAYFA'!A1"/></Relationships>
</file>

<file path=xl/drawings/_rels/drawing1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hyperlink" Target="#'ANA SAYFA'!A1"/></Relationships>
</file>

<file path=xl/drawings/_rels/drawing13.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2.png"/><Relationship Id="rId1" Type="http://schemas.openxmlformats.org/officeDocument/2006/relationships/image" Target="../media/image9.png"/><Relationship Id="rId4" Type="http://schemas.openxmlformats.org/officeDocument/2006/relationships/hyperlink" Target="#'ANA SAYFA'!A1"/></Relationships>
</file>

<file path=xl/drawings/_rels/drawing1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2.png"/><Relationship Id="rId1" Type="http://schemas.openxmlformats.org/officeDocument/2006/relationships/image" Target="../media/image9.png"/><Relationship Id="rId4" Type="http://schemas.openxmlformats.org/officeDocument/2006/relationships/hyperlink" Target="#'ANA SAYFA'!A1"/></Relationships>
</file>

<file path=xl/drawings/_rels/drawing1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2.png"/><Relationship Id="rId1" Type="http://schemas.openxmlformats.org/officeDocument/2006/relationships/image" Target="../media/image9.png"/><Relationship Id="rId4" Type="http://schemas.openxmlformats.org/officeDocument/2006/relationships/hyperlink" Target="#'ANA SAYFA'!A1"/></Relationships>
</file>

<file path=xl/drawings/_rels/drawing16.xml.rels><?xml version="1.0" encoding="UTF-8" standalone="yes"?>
<Relationships xmlns="http://schemas.openxmlformats.org/package/2006/relationships"><Relationship Id="rId3" Type="http://schemas.openxmlformats.org/officeDocument/2006/relationships/hyperlink" Target="#'ANA SAYFA'!A1"/><Relationship Id="rId2" Type="http://schemas.openxmlformats.org/officeDocument/2006/relationships/image" Target="../media/image12.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hyperlink" Target="#'ANA SAYFA'!A1"/></Relationships>
</file>

<file path=xl/drawings/_rels/drawing2.xml.rels><?xml version="1.0" encoding="UTF-8" standalone="yes"?>
<Relationships xmlns="http://schemas.openxmlformats.org/package/2006/relationships"><Relationship Id="rId1" Type="http://schemas.openxmlformats.org/officeDocument/2006/relationships/hyperlink" Target="#'ANA SAYFA'!A1"/></Relationships>
</file>

<file path=xl/drawings/_rels/drawing3.xml.rels><?xml version="1.0" encoding="UTF-8" standalone="yes"?>
<Relationships xmlns="http://schemas.openxmlformats.org/package/2006/relationships"><Relationship Id="rId1" Type="http://schemas.openxmlformats.org/officeDocument/2006/relationships/hyperlink" Target="#'ANA SAYFA'!A1"/></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7.emf"/><Relationship Id="rId4" Type="http://schemas.openxmlformats.org/officeDocument/2006/relationships/hyperlink" Target="#'ANA SAYFA'!A1"/></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4.png"/><Relationship Id="rId4" Type="http://schemas.openxmlformats.org/officeDocument/2006/relationships/hyperlink" Target="#'ANA SAYFA'!A1"/></Relationships>
</file>

<file path=xl/drawings/_rels/drawing6.xml.rels><?xml version="1.0" encoding="UTF-8" standalone="yes"?>
<Relationships xmlns="http://schemas.openxmlformats.org/package/2006/relationships"><Relationship Id="rId2" Type="http://schemas.openxmlformats.org/officeDocument/2006/relationships/hyperlink" Target="#'ANA SAYFA'!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9.png"/><Relationship Id="rId1" Type="http://schemas.openxmlformats.org/officeDocument/2006/relationships/hyperlink" Target="#'ANA SAYFA'!A1"/></Relationships>
</file>

<file path=xl/drawings/_rels/drawing8.xml.rels><?xml version="1.0" encoding="UTF-8" standalone="yes"?>
<Relationships xmlns="http://schemas.openxmlformats.org/package/2006/relationships"><Relationship Id="rId3" Type="http://schemas.openxmlformats.org/officeDocument/2006/relationships/hyperlink" Target="#'TANIK &#304;FADE 1'!A1"/><Relationship Id="rId2" Type="http://schemas.openxmlformats.org/officeDocument/2006/relationships/hyperlink" Target="#'TANIK &#304;FA.TUT3'!A1"/><Relationship Id="rId1" Type="http://schemas.openxmlformats.org/officeDocument/2006/relationships/hyperlink" Target="#'TANIK &#304;FADE 2'!A1"/><Relationship Id="rId4" Type="http://schemas.openxmlformats.org/officeDocument/2006/relationships/hyperlink" Target="#'ANA SAYFA'!A1"/></Relationships>
</file>

<file path=xl/drawings/_rels/drawing9.xml.rels><?xml version="1.0" encoding="UTF-8" standalone="yes"?>
<Relationships xmlns="http://schemas.openxmlformats.org/package/2006/relationships"><Relationship Id="rId3" Type="http://schemas.openxmlformats.org/officeDocument/2006/relationships/hyperlink" Target="#'ANA SAYFA'!A1"/><Relationship Id="rId2" Type="http://schemas.openxmlformats.org/officeDocument/2006/relationships/image" Target="../media/image2.png"/><Relationship Id="rId1" Type="http://schemas.openxmlformats.org/officeDocument/2006/relationships/image" Target="../media/image9.png"/><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19</xdr:col>
      <xdr:colOff>1</xdr:colOff>
      <xdr:row>0</xdr:row>
      <xdr:rowOff>76199</xdr:rowOff>
    </xdr:from>
    <xdr:to>
      <xdr:col>24</xdr:col>
      <xdr:colOff>476251</xdr:colOff>
      <xdr:row>0</xdr:row>
      <xdr:rowOff>676274</xdr:rowOff>
    </xdr:to>
    <xdr:sp macro="" textlink="">
      <xdr:nvSpPr>
        <xdr:cNvPr id="3" name="2 Yuvarlatılmış Dikdörtgen">
          <a:hlinkClick xmlns:r="http://schemas.openxmlformats.org/officeDocument/2006/relationships" r:id="rId1"/>
        </xdr:cNvPr>
        <xdr:cNvSpPr/>
      </xdr:nvSpPr>
      <xdr:spPr>
        <a:xfrm>
          <a:off x="12592051" y="76199"/>
          <a:ext cx="3524250" cy="600075"/>
        </a:xfrm>
        <a:prstGeom prst="roundRect">
          <a:avLst/>
        </a:prstGeom>
        <a:blipFill>
          <a:blip xmlns:r="http://schemas.openxmlformats.org/officeDocument/2006/relationships" r:embed="rId2"/>
          <a:tile tx="0" ty="0" sx="100000" sy="100000" flip="none" algn="tl"/>
        </a:blip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tr-TR"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ORTAÖĞRETİM DİSİPLİN YÖNETMELİĞİ</a:t>
          </a:r>
        </a:p>
      </xdr:txBody>
    </xdr:sp>
    <xdr:clientData/>
  </xdr:twoCellAnchor>
  <xdr:twoCellAnchor>
    <xdr:from>
      <xdr:col>18</xdr:col>
      <xdr:colOff>600075</xdr:colOff>
      <xdr:row>1</xdr:row>
      <xdr:rowOff>76199</xdr:rowOff>
    </xdr:from>
    <xdr:to>
      <xdr:col>24</xdr:col>
      <xdr:colOff>552450</xdr:colOff>
      <xdr:row>1</xdr:row>
      <xdr:rowOff>657224</xdr:rowOff>
    </xdr:to>
    <xdr:sp macro="" textlink="">
      <xdr:nvSpPr>
        <xdr:cNvPr id="16" name="15 Yuvarlatılmış Dikdörtgen">
          <a:hlinkClick xmlns:r="http://schemas.openxmlformats.org/officeDocument/2006/relationships" r:id="rId3"/>
        </xdr:cNvPr>
        <xdr:cNvSpPr/>
      </xdr:nvSpPr>
      <xdr:spPr>
        <a:xfrm>
          <a:off x="12582525" y="761999"/>
          <a:ext cx="3609975" cy="581025"/>
        </a:xfrm>
        <a:prstGeom prst="roundRect">
          <a:avLst/>
        </a:prstGeom>
        <a:solidFill>
          <a:srgbClr val="92D05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tr-TR"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REHBER</a:t>
          </a:r>
          <a:r>
            <a:rPr lang="tr-TR"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rPr>
            <a:t> </a:t>
          </a:r>
          <a:r>
            <a:rPr lang="tr-TR"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ÖĞRETMEN</a:t>
          </a:r>
        </a:p>
      </xdr:txBody>
    </xdr:sp>
    <xdr:clientData/>
  </xdr:twoCellAnchor>
  <xdr:twoCellAnchor>
    <xdr:from>
      <xdr:col>13</xdr:col>
      <xdr:colOff>28576</xdr:colOff>
      <xdr:row>2</xdr:row>
      <xdr:rowOff>123825</xdr:rowOff>
    </xdr:from>
    <xdr:to>
      <xdr:col>18</xdr:col>
      <xdr:colOff>504825</xdr:colOff>
      <xdr:row>3</xdr:row>
      <xdr:rowOff>57150</xdr:rowOff>
    </xdr:to>
    <xdr:sp macro="" textlink="">
      <xdr:nvSpPr>
        <xdr:cNvPr id="28" name="27 Yuvarlatılmış Dikdörtgen">
          <a:hlinkClick xmlns:r="http://schemas.openxmlformats.org/officeDocument/2006/relationships" r:id="rId4"/>
        </xdr:cNvPr>
        <xdr:cNvSpPr/>
      </xdr:nvSpPr>
      <xdr:spPr>
        <a:xfrm>
          <a:off x="8963026" y="1495425"/>
          <a:ext cx="3524249" cy="533400"/>
        </a:xfrm>
        <a:prstGeom prst="roundRect">
          <a:avLst/>
        </a:prstGeom>
        <a:solidFill>
          <a:srgbClr val="FF000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tr-TR" sz="20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ÖĞRENCİ</a:t>
          </a:r>
          <a:r>
            <a:rPr lang="tr-TR" sz="20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rPr>
            <a:t> </a:t>
          </a:r>
          <a:r>
            <a:rPr lang="tr-TR" sz="20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İFADESİ</a:t>
          </a:r>
        </a:p>
      </xdr:txBody>
    </xdr:sp>
    <xdr:clientData/>
  </xdr:twoCellAnchor>
  <xdr:twoCellAnchor>
    <xdr:from>
      <xdr:col>19</xdr:col>
      <xdr:colOff>0</xdr:colOff>
      <xdr:row>2</xdr:row>
      <xdr:rowOff>123825</xdr:rowOff>
    </xdr:from>
    <xdr:to>
      <xdr:col>24</xdr:col>
      <xdr:colOff>571500</xdr:colOff>
      <xdr:row>3</xdr:row>
      <xdr:rowOff>85724</xdr:rowOff>
    </xdr:to>
    <xdr:sp macro="" textlink="">
      <xdr:nvSpPr>
        <xdr:cNvPr id="29" name="28 Yuvarlatılmış Dikdörtgen">
          <a:hlinkClick xmlns:r="http://schemas.openxmlformats.org/officeDocument/2006/relationships" r:id="rId5"/>
        </xdr:cNvPr>
        <xdr:cNvSpPr/>
      </xdr:nvSpPr>
      <xdr:spPr>
        <a:xfrm>
          <a:off x="12592050" y="1495425"/>
          <a:ext cx="3619500" cy="561974"/>
        </a:xfrm>
        <a:prstGeom prst="roundRect">
          <a:avLst/>
        </a:prstGeom>
        <a:solidFill>
          <a:schemeClr val="accent2">
            <a:lumMod val="75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tr-TR"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TANIK</a:t>
          </a:r>
          <a:r>
            <a:rPr lang="tr-TR" sz="2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rPr>
            <a:t> </a:t>
          </a:r>
          <a:r>
            <a:rPr lang="tr-TR"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İFADESİ</a:t>
          </a:r>
        </a:p>
      </xdr:txBody>
    </xdr:sp>
    <xdr:clientData/>
  </xdr:twoCellAnchor>
  <xdr:twoCellAnchor>
    <xdr:from>
      <xdr:col>13</xdr:col>
      <xdr:colOff>9526</xdr:colOff>
      <xdr:row>3</xdr:row>
      <xdr:rowOff>190500</xdr:rowOff>
    </xdr:from>
    <xdr:to>
      <xdr:col>18</xdr:col>
      <xdr:colOff>542925</xdr:colOff>
      <xdr:row>5</xdr:row>
      <xdr:rowOff>28575</xdr:rowOff>
    </xdr:to>
    <xdr:sp macro="" textlink="">
      <xdr:nvSpPr>
        <xdr:cNvPr id="30" name="29 Yuvarlatılmış Dikdörtgen">
          <a:hlinkClick xmlns:r="http://schemas.openxmlformats.org/officeDocument/2006/relationships" r:id="rId6"/>
        </xdr:cNvPr>
        <xdr:cNvSpPr/>
      </xdr:nvSpPr>
      <xdr:spPr>
        <a:xfrm>
          <a:off x="8943976" y="2162175"/>
          <a:ext cx="3581399" cy="571500"/>
        </a:xfrm>
        <a:prstGeom prst="roundRect">
          <a:avLst>
            <a:gd name="adj" fmla="val 16667"/>
          </a:avLst>
        </a:prstGeom>
        <a:solidFill>
          <a:schemeClr val="accent6">
            <a:lumMod val="60000"/>
            <a:lumOff val="4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tr-TR" sz="20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ÖĞRENCİ</a:t>
          </a:r>
          <a:r>
            <a:rPr lang="tr-TR" sz="20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rPr>
            <a:t> </a:t>
          </a:r>
          <a:r>
            <a:rPr lang="tr-TR" sz="20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SAVUNMA</a:t>
          </a:r>
        </a:p>
      </xdr:txBody>
    </xdr:sp>
    <xdr:clientData/>
  </xdr:twoCellAnchor>
  <xdr:twoCellAnchor>
    <xdr:from>
      <xdr:col>19</xdr:col>
      <xdr:colOff>19050</xdr:colOff>
      <xdr:row>3</xdr:row>
      <xdr:rowOff>200025</xdr:rowOff>
    </xdr:from>
    <xdr:to>
      <xdr:col>24</xdr:col>
      <xdr:colOff>542925</xdr:colOff>
      <xdr:row>4</xdr:row>
      <xdr:rowOff>342901</xdr:rowOff>
    </xdr:to>
    <xdr:sp macro="" textlink="">
      <xdr:nvSpPr>
        <xdr:cNvPr id="31" name="30 Yuvarlatılmış Dikdörtgen">
          <a:hlinkClick xmlns:r="http://schemas.openxmlformats.org/officeDocument/2006/relationships" r:id="rId7"/>
        </xdr:cNvPr>
        <xdr:cNvSpPr/>
      </xdr:nvSpPr>
      <xdr:spPr>
        <a:xfrm>
          <a:off x="12611100" y="2171700"/>
          <a:ext cx="3571875" cy="523876"/>
        </a:xfrm>
        <a:prstGeom prst="roundRect">
          <a:avLst/>
        </a:prstGeom>
        <a:solidFill>
          <a:srgbClr val="00B0F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tr-TR"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KARAR</a:t>
          </a:r>
        </a:p>
      </xdr:txBody>
    </xdr:sp>
    <xdr:clientData/>
  </xdr:twoCellAnchor>
  <xdr:twoCellAnchor>
    <xdr:from>
      <xdr:col>13</xdr:col>
      <xdr:colOff>9525</xdr:colOff>
      <xdr:row>5</xdr:row>
      <xdr:rowOff>180975</xdr:rowOff>
    </xdr:from>
    <xdr:to>
      <xdr:col>19</xdr:col>
      <xdr:colOff>0</xdr:colOff>
      <xdr:row>7</xdr:row>
      <xdr:rowOff>171450</xdr:rowOff>
    </xdr:to>
    <xdr:sp macro="" textlink="">
      <xdr:nvSpPr>
        <xdr:cNvPr id="32" name="31 Yuvarlatılmış Dikdörtgen">
          <a:hlinkClick xmlns:r="http://schemas.openxmlformats.org/officeDocument/2006/relationships" r:id="rId8"/>
        </xdr:cNvPr>
        <xdr:cNvSpPr/>
      </xdr:nvSpPr>
      <xdr:spPr>
        <a:xfrm>
          <a:off x="8943975" y="2886075"/>
          <a:ext cx="3648075" cy="485775"/>
        </a:xfrm>
        <a:prstGeom prst="roundRect">
          <a:avLst>
            <a:gd name="adj" fmla="val 20834"/>
          </a:avLst>
        </a:prstGeom>
        <a:solidFill>
          <a:schemeClr val="accent4">
            <a:lumMod val="75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tr-TR" sz="20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VELİYE</a:t>
          </a:r>
          <a:r>
            <a:rPr lang="tr-TR" sz="20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rPr>
            <a:t> </a:t>
          </a:r>
          <a:r>
            <a:rPr lang="tr-TR" sz="20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TEBLİĞ</a:t>
          </a:r>
        </a:p>
      </xdr:txBody>
    </xdr:sp>
    <xdr:clientData/>
  </xdr:twoCellAnchor>
  <xdr:twoCellAnchor>
    <xdr:from>
      <xdr:col>19</xdr:col>
      <xdr:colOff>95250</xdr:colOff>
      <xdr:row>5</xdr:row>
      <xdr:rowOff>171450</xdr:rowOff>
    </xdr:from>
    <xdr:to>
      <xdr:col>24</xdr:col>
      <xdr:colOff>581025</xdr:colOff>
      <xdr:row>7</xdr:row>
      <xdr:rowOff>171450</xdr:rowOff>
    </xdr:to>
    <xdr:sp macro="" textlink="">
      <xdr:nvSpPr>
        <xdr:cNvPr id="33" name="32 Yuvarlatılmış Dikdörtgen">
          <a:hlinkClick xmlns:r="http://schemas.openxmlformats.org/officeDocument/2006/relationships" r:id="rId9"/>
        </xdr:cNvPr>
        <xdr:cNvSpPr/>
      </xdr:nvSpPr>
      <xdr:spPr>
        <a:xfrm>
          <a:off x="12687300" y="2876550"/>
          <a:ext cx="3533775" cy="495300"/>
        </a:xfrm>
        <a:prstGeom prst="roundRect">
          <a:avLst/>
        </a:prstGeom>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tr-TR" sz="20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ÖĞRETMENE</a:t>
          </a:r>
          <a:r>
            <a:rPr lang="tr-TR" sz="20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rPr>
            <a:t>  </a:t>
          </a:r>
          <a:r>
            <a:rPr lang="tr-TR" sz="20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TEBLİĞ</a:t>
          </a:r>
        </a:p>
      </xdr:txBody>
    </xdr:sp>
    <xdr:clientData/>
  </xdr:twoCellAnchor>
  <xdr:twoCellAnchor>
    <xdr:from>
      <xdr:col>13</xdr:col>
      <xdr:colOff>28575</xdr:colOff>
      <xdr:row>0</xdr:row>
      <xdr:rowOff>47623</xdr:rowOff>
    </xdr:from>
    <xdr:to>
      <xdr:col>18</xdr:col>
      <xdr:colOff>419100</xdr:colOff>
      <xdr:row>0</xdr:row>
      <xdr:rowOff>638174</xdr:rowOff>
    </xdr:to>
    <xdr:sp macro="" textlink="">
      <xdr:nvSpPr>
        <xdr:cNvPr id="34" name="33 Dikdörtgen">
          <a:hlinkClick xmlns:r="http://schemas.openxmlformats.org/officeDocument/2006/relationships" r:id="rId10"/>
        </xdr:cNvPr>
        <xdr:cNvSpPr/>
      </xdr:nvSpPr>
      <xdr:spPr>
        <a:xfrm>
          <a:off x="8963025" y="47623"/>
          <a:ext cx="3438525" cy="590551"/>
        </a:xfrm>
        <a:prstGeom prst="rect">
          <a:avLst/>
        </a:prstGeom>
      </xdr:spPr>
      <xdr:style>
        <a:lnRef idx="0">
          <a:schemeClr val="accent2"/>
        </a:lnRef>
        <a:fillRef idx="3">
          <a:schemeClr val="accent2"/>
        </a:fillRef>
        <a:effectRef idx="3">
          <a:schemeClr val="accent2"/>
        </a:effectRef>
        <a:fontRef idx="minor">
          <a:schemeClr val="lt1"/>
        </a:fontRef>
      </xdr:style>
      <xdr:txBody>
        <a:bodyPr rtlCol="0" anchor="ctr"/>
        <a:lstStyle/>
        <a:p>
          <a:pPr algn="ctr"/>
          <a:r>
            <a:rPr lang="tr-TR"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OKUL BİLGİLERİ</a:t>
          </a:r>
        </a:p>
      </xdr:txBody>
    </xdr:sp>
    <xdr:clientData/>
  </xdr:twoCellAnchor>
  <xdr:twoCellAnchor>
    <xdr:from>
      <xdr:col>13</xdr:col>
      <xdr:colOff>38102</xdr:colOff>
      <xdr:row>1</xdr:row>
      <xdr:rowOff>95251</xdr:rowOff>
    </xdr:from>
    <xdr:to>
      <xdr:col>18</xdr:col>
      <xdr:colOff>447676</xdr:colOff>
      <xdr:row>2</xdr:row>
      <xdr:rowOff>9525</xdr:rowOff>
    </xdr:to>
    <xdr:sp macro="" textlink="">
      <xdr:nvSpPr>
        <xdr:cNvPr id="11" name="10 Yuvarlatılmış Dikdörtgen">
          <a:hlinkClick xmlns:r="http://schemas.openxmlformats.org/officeDocument/2006/relationships" r:id="rId11"/>
        </xdr:cNvPr>
        <xdr:cNvSpPr/>
      </xdr:nvSpPr>
      <xdr:spPr>
        <a:xfrm>
          <a:off x="8972552" y="781051"/>
          <a:ext cx="3457574" cy="600074"/>
        </a:xfrm>
        <a:prstGeom prst="roundRect">
          <a:avLst/>
        </a:prstGeom>
        <a:solidFill>
          <a:srgbClr val="FFFF0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tr-TR" sz="20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KURUL</a:t>
          </a:r>
          <a:r>
            <a:rPr lang="tr-TR" sz="20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rPr>
            <a:t>   </a:t>
          </a:r>
          <a:r>
            <a:rPr lang="tr-TR" sz="20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ÇAĞRI</a:t>
          </a:r>
        </a:p>
      </xdr:txBody>
    </xdr:sp>
    <xdr:clientData/>
  </xdr:twoCellAnchor>
  <xdr:twoCellAnchor editAs="oneCell">
    <xdr:from>
      <xdr:col>1</xdr:col>
      <xdr:colOff>0</xdr:colOff>
      <xdr:row>0</xdr:row>
      <xdr:rowOff>1</xdr:rowOff>
    </xdr:from>
    <xdr:to>
      <xdr:col>3</xdr:col>
      <xdr:colOff>352425</xdr:colOff>
      <xdr:row>2</xdr:row>
      <xdr:rowOff>192088</xdr:rowOff>
    </xdr:to>
    <xdr:pic>
      <xdr:nvPicPr>
        <xdr:cNvPr id="12" name="11 Resim" descr="MM.PNG"/>
        <xdr:cNvPicPr>
          <a:picLocks noChangeAspect="1"/>
        </xdr:cNvPicPr>
      </xdr:nvPicPr>
      <xdr:blipFill>
        <a:blip xmlns:r="http://schemas.openxmlformats.org/officeDocument/2006/relationships" r:embed="rId12"/>
        <a:stretch>
          <a:fillRect/>
        </a:stretch>
      </xdr:blipFill>
      <xdr:spPr>
        <a:xfrm>
          <a:off x="0" y="1"/>
          <a:ext cx="1571625" cy="1563687"/>
        </a:xfrm>
        <a:prstGeom prst="rect">
          <a:avLst/>
        </a:prstGeom>
      </xdr:spPr>
    </xdr:pic>
    <xdr:clientData/>
  </xdr:twoCellAnchor>
  <xdr:twoCellAnchor>
    <xdr:from>
      <xdr:col>12</xdr:col>
      <xdr:colOff>590551</xdr:colOff>
      <xdr:row>8</xdr:row>
      <xdr:rowOff>47625</xdr:rowOff>
    </xdr:from>
    <xdr:to>
      <xdr:col>18</xdr:col>
      <xdr:colOff>600075</xdr:colOff>
      <xdr:row>10</xdr:row>
      <xdr:rowOff>123825</xdr:rowOff>
    </xdr:to>
    <xdr:sp macro="" textlink="">
      <xdr:nvSpPr>
        <xdr:cNvPr id="14" name="13 Yuvarlatılmış Dikdörtgen">
          <a:hlinkClick xmlns:r="http://schemas.openxmlformats.org/officeDocument/2006/relationships" r:id="rId13"/>
        </xdr:cNvPr>
        <xdr:cNvSpPr/>
      </xdr:nvSpPr>
      <xdr:spPr>
        <a:xfrm>
          <a:off x="8915401" y="3495675"/>
          <a:ext cx="3667124" cy="571500"/>
        </a:xfrm>
        <a:prstGeom prst="roundRect">
          <a:avLst/>
        </a:prstGeom>
        <a:solidFill>
          <a:srgbClr val="FFC00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tr-TR" sz="20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ÖĞRETMENCİ</a:t>
          </a:r>
          <a:r>
            <a:rPr lang="tr-TR" sz="20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rPr>
            <a:t> LİSTESİ</a:t>
          </a:r>
          <a:endParaRPr lang="tr-TR" sz="20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twoCellAnchor>
  <xdr:twoCellAnchor>
    <xdr:from>
      <xdr:col>19</xdr:col>
      <xdr:colOff>114302</xdr:colOff>
      <xdr:row>8</xdr:row>
      <xdr:rowOff>28575</xdr:rowOff>
    </xdr:from>
    <xdr:to>
      <xdr:col>24</xdr:col>
      <xdr:colOff>561975</xdr:colOff>
      <xdr:row>10</xdr:row>
      <xdr:rowOff>57150</xdr:rowOff>
    </xdr:to>
    <xdr:sp macro="" textlink="">
      <xdr:nvSpPr>
        <xdr:cNvPr id="15" name="14 Yuvarlatılmış Dikdörtgen">
          <a:hlinkClick xmlns:r="http://schemas.openxmlformats.org/officeDocument/2006/relationships" r:id="rId14"/>
        </xdr:cNvPr>
        <xdr:cNvSpPr/>
      </xdr:nvSpPr>
      <xdr:spPr>
        <a:xfrm>
          <a:off x="12706352" y="3476625"/>
          <a:ext cx="3495673" cy="523875"/>
        </a:xfrm>
        <a:prstGeom prst="roundRect">
          <a:avLst/>
        </a:prstGeom>
        <a:solidFill>
          <a:schemeClr val="accent2">
            <a:lumMod val="60000"/>
            <a:lumOff val="4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tr-TR" sz="20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ÖĞRETMEN</a:t>
          </a:r>
          <a:r>
            <a:rPr lang="tr-TR" sz="20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rPr>
            <a:t> LİSTESİ</a:t>
          </a:r>
          <a:endParaRPr lang="tr-TR" sz="20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twoCellAnchor>
  <xdr:twoCellAnchor editAs="oneCell">
    <xdr:from>
      <xdr:col>9</xdr:col>
      <xdr:colOff>1266826</xdr:colOff>
      <xdr:row>0</xdr:row>
      <xdr:rowOff>9526</xdr:rowOff>
    </xdr:from>
    <xdr:to>
      <xdr:col>11</xdr:col>
      <xdr:colOff>9525</xdr:colOff>
      <xdr:row>2</xdr:row>
      <xdr:rowOff>114300</xdr:rowOff>
    </xdr:to>
    <xdr:pic>
      <xdr:nvPicPr>
        <xdr:cNvPr id="13" name="12 Resim" descr="zaza.PNG"/>
        <xdr:cNvPicPr>
          <a:picLocks noChangeAspect="1"/>
        </xdr:cNvPicPr>
      </xdr:nvPicPr>
      <xdr:blipFill>
        <a:blip xmlns:r="http://schemas.openxmlformats.org/officeDocument/2006/relationships" r:embed="rId15"/>
        <a:stretch>
          <a:fillRect/>
        </a:stretch>
      </xdr:blipFill>
      <xdr:spPr>
        <a:xfrm>
          <a:off x="6048376" y="9526"/>
          <a:ext cx="1733549" cy="1476374"/>
        </a:xfrm>
        <a:prstGeom prst="rect">
          <a:avLst/>
        </a:prstGeom>
      </xdr:spPr>
    </xdr:pic>
    <xdr:clientData/>
  </xdr:twoCellAnchor>
  <xdr:twoCellAnchor>
    <xdr:from>
      <xdr:col>15</xdr:col>
      <xdr:colOff>0</xdr:colOff>
      <xdr:row>12</xdr:row>
      <xdr:rowOff>209550</xdr:rowOff>
    </xdr:from>
    <xdr:to>
      <xdr:col>22</xdr:col>
      <xdr:colOff>361950</xdr:colOff>
      <xdr:row>15</xdr:row>
      <xdr:rowOff>133350</xdr:rowOff>
    </xdr:to>
    <xdr:sp macro="" textlink="">
      <xdr:nvSpPr>
        <xdr:cNvPr id="17" name="16 Oval Belirtme Çizgisi">
          <a:hlinkClick xmlns:r="http://schemas.openxmlformats.org/officeDocument/2006/relationships" r:id="rId16"/>
        </xdr:cNvPr>
        <xdr:cNvSpPr/>
      </xdr:nvSpPr>
      <xdr:spPr>
        <a:xfrm>
          <a:off x="10706100" y="4648200"/>
          <a:ext cx="4629150" cy="790575"/>
        </a:xfrm>
        <a:prstGeom prst="wedgeEllipseCallout">
          <a:avLst>
            <a:gd name="adj1" fmla="val -40998"/>
            <a:gd name="adj2" fmla="val 119926"/>
          </a:avLst>
        </a:prstGeom>
      </xdr:spPr>
      <xdr:style>
        <a:lnRef idx="0">
          <a:schemeClr val="accent2"/>
        </a:lnRef>
        <a:fillRef idx="3">
          <a:schemeClr val="accent2"/>
        </a:fillRef>
        <a:effectRef idx="3">
          <a:schemeClr val="accent2"/>
        </a:effectRef>
        <a:fontRef idx="minor">
          <a:schemeClr val="lt1"/>
        </a:fontRef>
      </xdr:style>
      <xdr:txBody>
        <a:bodyPr rtlCol="0" anchor="ctr"/>
        <a:lstStyle/>
        <a:p>
          <a:pPr algn="ctr"/>
          <a:r>
            <a:rPr lang="tr-TR" sz="28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E-</a:t>
          </a:r>
          <a:r>
            <a:rPr lang="tr-TR" sz="2800" b="1" cap="none" spc="0" baseline="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OKUL</a:t>
          </a:r>
          <a:endParaRPr lang="tr-TR" sz="28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452438</xdr:colOff>
      <xdr:row>4</xdr:row>
      <xdr:rowOff>1</xdr:rowOff>
    </xdr:from>
    <xdr:to>
      <xdr:col>13</xdr:col>
      <xdr:colOff>109538</xdr:colOff>
      <xdr:row>20</xdr:row>
      <xdr:rowOff>90488</xdr:rowOff>
    </xdr:to>
    <xdr:sp macro="" textlink="">
      <xdr:nvSpPr>
        <xdr:cNvPr id="2" name="1 Beşgen">
          <a:hlinkClick xmlns:r="http://schemas.openxmlformats.org/officeDocument/2006/relationships" r:id="rId1"/>
        </xdr:cNvPr>
        <xdr:cNvSpPr/>
      </xdr:nvSpPr>
      <xdr:spPr>
        <a:xfrm rot="5400000">
          <a:off x="5722144" y="1607345"/>
          <a:ext cx="3805237" cy="1485900"/>
        </a:xfrm>
        <a:prstGeom prst="homePlate">
          <a:avLst/>
        </a:prstGeom>
      </xdr:spPr>
      <xdr:style>
        <a:lnRef idx="0">
          <a:schemeClr val="accent2"/>
        </a:lnRef>
        <a:fillRef idx="3">
          <a:schemeClr val="accent2"/>
        </a:fillRef>
        <a:effectRef idx="3">
          <a:schemeClr val="accent2"/>
        </a:effectRef>
        <a:fontRef idx="minor">
          <a:schemeClr val="lt1"/>
        </a:fontRef>
      </xdr:style>
      <xdr:txBody>
        <a:bodyPr vert="vert270" rtlCol="0" anchor="ctr"/>
        <a:lstStyle/>
        <a:p>
          <a:pPr algn="ctr"/>
          <a:r>
            <a:rPr lang="tr-TR"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ANA SAYFA</a:t>
          </a:r>
        </a:p>
      </xdr:txBody>
    </xdr:sp>
    <xdr:clientData/>
  </xdr:twoCellAnchor>
  <xdr:twoCellAnchor editAs="oneCell">
    <xdr:from>
      <xdr:col>1</xdr:col>
      <xdr:colOff>228600</xdr:colOff>
      <xdr:row>0</xdr:row>
      <xdr:rowOff>66674</xdr:rowOff>
    </xdr:from>
    <xdr:to>
      <xdr:col>2</xdr:col>
      <xdr:colOff>502539</xdr:colOff>
      <xdr:row>4</xdr:row>
      <xdr:rowOff>28575</xdr:rowOff>
    </xdr:to>
    <xdr:pic>
      <xdr:nvPicPr>
        <xdr:cNvPr id="3" name="2 Resim" descr="MM.PNG"/>
        <xdr:cNvPicPr>
          <a:picLocks noChangeAspect="1"/>
        </xdr:cNvPicPr>
      </xdr:nvPicPr>
      <xdr:blipFill>
        <a:blip xmlns:r="http://schemas.openxmlformats.org/officeDocument/2006/relationships" r:embed="rId2"/>
        <a:stretch>
          <a:fillRect/>
        </a:stretch>
      </xdr:blipFill>
      <xdr:spPr>
        <a:xfrm>
          <a:off x="285750" y="66674"/>
          <a:ext cx="988314" cy="781051"/>
        </a:xfrm>
        <a:prstGeom prst="rect">
          <a:avLst/>
        </a:prstGeom>
      </xdr:spPr>
    </xdr:pic>
    <xdr:clientData/>
  </xdr:twoCellAnchor>
  <xdr:twoCellAnchor editAs="oneCell">
    <xdr:from>
      <xdr:col>8</xdr:col>
      <xdr:colOff>295276</xdr:colOff>
      <xdr:row>0</xdr:row>
      <xdr:rowOff>95250</xdr:rowOff>
    </xdr:from>
    <xdr:to>
      <xdr:col>9</xdr:col>
      <xdr:colOff>502411</xdr:colOff>
      <xdr:row>4</xdr:row>
      <xdr:rowOff>38100</xdr:rowOff>
    </xdr:to>
    <xdr:pic>
      <xdr:nvPicPr>
        <xdr:cNvPr id="4" name="3 Resim" descr="zaza.PNG"/>
        <xdr:cNvPicPr>
          <a:picLocks noChangeAspect="1"/>
        </xdr:cNvPicPr>
      </xdr:nvPicPr>
      <xdr:blipFill>
        <a:blip xmlns:r="http://schemas.openxmlformats.org/officeDocument/2006/relationships" r:embed="rId3" cstate="print"/>
        <a:stretch>
          <a:fillRect/>
        </a:stretch>
      </xdr:blipFill>
      <xdr:spPr>
        <a:xfrm>
          <a:off x="5381626" y="95250"/>
          <a:ext cx="921510" cy="762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52917</xdr:colOff>
      <xdr:row>22</xdr:row>
      <xdr:rowOff>0</xdr:rowOff>
    </xdr:from>
    <xdr:to>
      <xdr:col>2</xdr:col>
      <xdr:colOff>196881</xdr:colOff>
      <xdr:row>22</xdr:row>
      <xdr:rowOff>3979</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flipH="1">
          <a:off x="319617" y="5267325"/>
          <a:ext cx="652599" cy="3979"/>
        </a:xfrm>
        <a:prstGeom prst="rect">
          <a:avLst/>
        </a:prstGeom>
      </xdr:spPr>
    </xdr:pic>
    <xdr:clientData/>
  </xdr:twoCellAnchor>
  <xdr:twoCellAnchor editAs="oneCell">
    <xdr:from>
      <xdr:col>1</xdr:col>
      <xdr:colOff>28576</xdr:colOff>
      <xdr:row>0</xdr:row>
      <xdr:rowOff>123824</xdr:rowOff>
    </xdr:from>
    <xdr:to>
      <xdr:col>2</xdr:col>
      <xdr:colOff>347160</xdr:colOff>
      <xdr:row>4</xdr:row>
      <xdr:rowOff>19050</xdr:rowOff>
    </xdr:to>
    <xdr:pic>
      <xdr:nvPicPr>
        <xdr:cNvPr id="3" name="2 Resim" descr="MM.PNG"/>
        <xdr:cNvPicPr>
          <a:picLocks noChangeAspect="1"/>
        </xdr:cNvPicPr>
      </xdr:nvPicPr>
      <xdr:blipFill>
        <a:blip xmlns:r="http://schemas.openxmlformats.org/officeDocument/2006/relationships" r:embed="rId2" cstate="print"/>
        <a:stretch>
          <a:fillRect/>
        </a:stretch>
      </xdr:blipFill>
      <xdr:spPr>
        <a:xfrm>
          <a:off x="142876" y="123824"/>
          <a:ext cx="928184" cy="752476"/>
        </a:xfrm>
        <a:prstGeom prst="rect">
          <a:avLst/>
        </a:prstGeom>
      </xdr:spPr>
    </xdr:pic>
    <xdr:clientData/>
  </xdr:twoCellAnchor>
  <xdr:twoCellAnchor editAs="oneCell">
    <xdr:from>
      <xdr:col>9</xdr:col>
      <xdr:colOff>79959</xdr:colOff>
      <xdr:row>0</xdr:row>
      <xdr:rowOff>76200</xdr:rowOff>
    </xdr:from>
    <xdr:to>
      <xdr:col>10</xdr:col>
      <xdr:colOff>150589</xdr:colOff>
      <xdr:row>4</xdr:row>
      <xdr:rowOff>95250</xdr:rowOff>
    </xdr:to>
    <xdr:pic>
      <xdr:nvPicPr>
        <xdr:cNvPr id="4" name="3 Resim" descr="zaza.PNG"/>
        <xdr:cNvPicPr>
          <a:picLocks noChangeAspect="1"/>
        </xdr:cNvPicPr>
      </xdr:nvPicPr>
      <xdr:blipFill>
        <a:blip xmlns:r="http://schemas.openxmlformats.org/officeDocument/2006/relationships" r:embed="rId3" cstate="print"/>
        <a:stretch>
          <a:fillRect/>
        </a:stretch>
      </xdr:blipFill>
      <xdr:spPr>
        <a:xfrm>
          <a:off x="5166309" y="76200"/>
          <a:ext cx="851680" cy="876300"/>
        </a:xfrm>
        <a:prstGeom prst="rect">
          <a:avLst/>
        </a:prstGeom>
      </xdr:spPr>
    </xdr:pic>
    <xdr:clientData/>
  </xdr:twoCellAnchor>
  <xdr:twoCellAnchor>
    <xdr:from>
      <xdr:col>11</xdr:col>
      <xdr:colOff>314325</xdr:colOff>
      <xdr:row>0</xdr:row>
      <xdr:rowOff>38100</xdr:rowOff>
    </xdr:from>
    <xdr:to>
      <xdr:col>13</xdr:col>
      <xdr:colOff>504825</xdr:colOff>
      <xdr:row>14</xdr:row>
      <xdr:rowOff>352425</xdr:rowOff>
    </xdr:to>
    <xdr:sp macro="" textlink="">
      <xdr:nvSpPr>
        <xdr:cNvPr id="5" name="4 Beşgen">
          <a:hlinkClick xmlns:r="http://schemas.openxmlformats.org/officeDocument/2006/relationships" r:id="rId4"/>
        </xdr:cNvPr>
        <xdr:cNvSpPr/>
      </xdr:nvSpPr>
      <xdr:spPr>
        <a:xfrm rot="5400000">
          <a:off x="5519737" y="1138238"/>
          <a:ext cx="3609975" cy="1409700"/>
        </a:xfrm>
        <a:prstGeom prst="homePlate">
          <a:avLst/>
        </a:prstGeom>
      </xdr:spPr>
      <xdr:style>
        <a:lnRef idx="0">
          <a:schemeClr val="accent2"/>
        </a:lnRef>
        <a:fillRef idx="3">
          <a:schemeClr val="accent2"/>
        </a:fillRef>
        <a:effectRef idx="3">
          <a:schemeClr val="accent2"/>
        </a:effectRef>
        <a:fontRef idx="minor">
          <a:schemeClr val="lt1"/>
        </a:fontRef>
      </xdr:style>
      <xdr:txBody>
        <a:bodyPr vert="vert270" rtlCol="0" anchor="ctr"/>
        <a:lstStyle/>
        <a:p>
          <a:pPr algn="ctr"/>
          <a:r>
            <a:rPr lang="tr-TR"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ANA</a:t>
          </a:r>
          <a:r>
            <a:rPr lang="tr-TR" sz="2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rPr>
            <a:t> SAYFA</a:t>
          </a:r>
          <a:endParaRPr lang="tr-TR"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52917</xdr:colOff>
      <xdr:row>24</xdr:row>
      <xdr:rowOff>0</xdr:rowOff>
    </xdr:from>
    <xdr:to>
      <xdr:col>2</xdr:col>
      <xdr:colOff>204501</xdr:colOff>
      <xdr:row>24</xdr:row>
      <xdr:rowOff>3979</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flipH="1">
          <a:off x="167217" y="5257800"/>
          <a:ext cx="753564" cy="3979"/>
        </a:xfrm>
        <a:prstGeom prst="rect">
          <a:avLst/>
        </a:prstGeom>
      </xdr:spPr>
    </xdr:pic>
    <xdr:clientData/>
  </xdr:twoCellAnchor>
  <xdr:twoCellAnchor editAs="oneCell">
    <xdr:from>
      <xdr:col>1</xdr:col>
      <xdr:colOff>28576</xdr:colOff>
      <xdr:row>0</xdr:row>
      <xdr:rowOff>123824</xdr:rowOff>
    </xdr:from>
    <xdr:to>
      <xdr:col>2</xdr:col>
      <xdr:colOff>348684</xdr:colOff>
      <xdr:row>3</xdr:row>
      <xdr:rowOff>142875</xdr:rowOff>
    </xdr:to>
    <xdr:pic>
      <xdr:nvPicPr>
        <xdr:cNvPr id="3" name="2 Resim" descr="MM.PNG"/>
        <xdr:cNvPicPr>
          <a:picLocks noChangeAspect="1"/>
        </xdr:cNvPicPr>
      </xdr:nvPicPr>
      <xdr:blipFill>
        <a:blip xmlns:r="http://schemas.openxmlformats.org/officeDocument/2006/relationships" r:embed="rId2" cstate="print"/>
        <a:stretch>
          <a:fillRect/>
        </a:stretch>
      </xdr:blipFill>
      <xdr:spPr>
        <a:xfrm>
          <a:off x="28576" y="123824"/>
          <a:ext cx="929708" cy="638176"/>
        </a:xfrm>
        <a:prstGeom prst="rect">
          <a:avLst/>
        </a:prstGeom>
      </xdr:spPr>
    </xdr:pic>
    <xdr:clientData/>
  </xdr:twoCellAnchor>
  <xdr:twoCellAnchor editAs="oneCell">
    <xdr:from>
      <xdr:col>9</xdr:col>
      <xdr:colOff>79959</xdr:colOff>
      <xdr:row>0</xdr:row>
      <xdr:rowOff>76199</xdr:rowOff>
    </xdr:from>
    <xdr:to>
      <xdr:col>10</xdr:col>
      <xdr:colOff>325087</xdr:colOff>
      <xdr:row>4</xdr:row>
      <xdr:rowOff>9524</xdr:rowOff>
    </xdr:to>
    <xdr:pic>
      <xdr:nvPicPr>
        <xdr:cNvPr id="4" name="3 Resim" descr="zaza.PNG"/>
        <xdr:cNvPicPr>
          <a:picLocks noChangeAspect="1"/>
        </xdr:cNvPicPr>
      </xdr:nvPicPr>
      <xdr:blipFill>
        <a:blip xmlns:r="http://schemas.openxmlformats.org/officeDocument/2006/relationships" r:embed="rId3" cstate="print"/>
        <a:stretch>
          <a:fillRect/>
        </a:stretch>
      </xdr:blipFill>
      <xdr:spPr>
        <a:xfrm>
          <a:off x="5013909" y="76199"/>
          <a:ext cx="854728" cy="790575"/>
        </a:xfrm>
        <a:prstGeom prst="rect">
          <a:avLst/>
        </a:prstGeom>
      </xdr:spPr>
    </xdr:pic>
    <xdr:clientData/>
  </xdr:twoCellAnchor>
  <xdr:twoCellAnchor>
    <xdr:from>
      <xdr:col>11</xdr:col>
      <xdr:colOff>238125</xdr:colOff>
      <xdr:row>0</xdr:row>
      <xdr:rowOff>123826</xdr:rowOff>
    </xdr:from>
    <xdr:to>
      <xdr:col>13</xdr:col>
      <xdr:colOff>495300</xdr:colOff>
      <xdr:row>18</xdr:row>
      <xdr:rowOff>104776</xdr:rowOff>
    </xdr:to>
    <xdr:sp macro="" textlink="">
      <xdr:nvSpPr>
        <xdr:cNvPr id="5" name="4 Beşgen">
          <a:hlinkClick xmlns:r="http://schemas.openxmlformats.org/officeDocument/2006/relationships" r:id="rId4"/>
        </xdr:cNvPr>
        <xdr:cNvSpPr/>
      </xdr:nvSpPr>
      <xdr:spPr>
        <a:xfrm rot="5400000">
          <a:off x="5614988" y="1243013"/>
          <a:ext cx="3714750" cy="1476375"/>
        </a:xfrm>
        <a:prstGeom prst="homePlate">
          <a:avLst/>
        </a:prstGeom>
      </xdr:spPr>
      <xdr:style>
        <a:lnRef idx="3">
          <a:schemeClr val="lt1"/>
        </a:lnRef>
        <a:fillRef idx="1">
          <a:schemeClr val="accent2"/>
        </a:fillRef>
        <a:effectRef idx="1">
          <a:schemeClr val="accent2"/>
        </a:effectRef>
        <a:fontRef idx="minor">
          <a:schemeClr val="lt1"/>
        </a:fontRef>
      </xdr:style>
      <xdr:txBody>
        <a:bodyPr vert="vert270" rtlCol="0" anchor="ctr"/>
        <a:lstStyle/>
        <a:p>
          <a:pPr algn="ctr"/>
          <a:r>
            <a:rPr lang="tr-TR"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ANA SAYFA</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257175</xdr:colOff>
      <xdr:row>1</xdr:row>
      <xdr:rowOff>57299</xdr:rowOff>
    </xdr:from>
    <xdr:to>
      <xdr:col>10</xdr:col>
      <xdr:colOff>683514</xdr:colOff>
      <xdr:row>1</xdr:row>
      <xdr:rowOff>59257</xdr:rowOff>
    </xdr:to>
    <xdr:pic>
      <xdr:nvPicPr>
        <xdr:cNvPr id="2" name="1 Resim" descr="zaza.PNG"/>
        <xdr:cNvPicPr>
          <a:picLocks noChangeAspect="1"/>
        </xdr:cNvPicPr>
      </xdr:nvPicPr>
      <xdr:blipFill>
        <a:blip xmlns:r="http://schemas.openxmlformats.org/officeDocument/2006/relationships" r:embed="rId1" cstate="print"/>
        <a:stretch>
          <a:fillRect/>
        </a:stretch>
      </xdr:blipFill>
      <xdr:spPr>
        <a:xfrm>
          <a:off x="5400675" y="247799"/>
          <a:ext cx="998601" cy="2614"/>
        </a:xfrm>
        <a:prstGeom prst="rect">
          <a:avLst/>
        </a:prstGeom>
      </xdr:spPr>
    </xdr:pic>
    <xdr:clientData/>
  </xdr:twoCellAnchor>
  <xdr:twoCellAnchor editAs="oneCell">
    <xdr:from>
      <xdr:col>1</xdr:col>
      <xdr:colOff>38102</xdr:colOff>
      <xdr:row>1</xdr:row>
      <xdr:rowOff>28576</xdr:rowOff>
    </xdr:from>
    <xdr:to>
      <xdr:col>2</xdr:col>
      <xdr:colOff>399670</xdr:colOff>
      <xdr:row>1</xdr:row>
      <xdr:rowOff>30006</xdr:rowOff>
    </xdr:to>
    <xdr:pic>
      <xdr:nvPicPr>
        <xdr:cNvPr id="3" name="2 Resim" descr="MM.PNG"/>
        <xdr:cNvPicPr>
          <a:picLocks noChangeAspect="1"/>
        </xdr:cNvPicPr>
      </xdr:nvPicPr>
      <xdr:blipFill>
        <a:blip xmlns:r="http://schemas.openxmlformats.org/officeDocument/2006/relationships" r:embed="rId2"/>
        <a:stretch>
          <a:fillRect/>
        </a:stretch>
      </xdr:blipFill>
      <xdr:spPr>
        <a:xfrm>
          <a:off x="219077" y="219076"/>
          <a:ext cx="968120" cy="94"/>
        </a:xfrm>
        <a:prstGeom prst="rect">
          <a:avLst/>
        </a:prstGeom>
      </xdr:spPr>
    </xdr:pic>
    <xdr:clientData/>
  </xdr:twoCellAnchor>
  <xdr:twoCellAnchor editAs="oneCell">
    <xdr:from>
      <xdr:col>1</xdr:col>
      <xdr:colOff>95249</xdr:colOff>
      <xdr:row>1</xdr:row>
      <xdr:rowOff>56669</xdr:rowOff>
    </xdr:from>
    <xdr:to>
      <xdr:col>2</xdr:col>
      <xdr:colOff>360044</xdr:colOff>
      <xdr:row>4</xdr:row>
      <xdr:rowOff>180974</xdr:rowOff>
    </xdr:to>
    <xdr:pic>
      <xdr:nvPicPr>
        <xdr:cNvPr id="4" name="3 Resim" descr="MM.PNG"/>
        <xdr:cNvPicPr>
          <a:picLocks noChangeAspect="1"/>
        </xdr:cNvPicPr>
      </xdr:nvPicPr>
      <xdr:blipFill>
        <a:blip xmlns:r="http://schemas.openxmlformats.org/officeDocument/2006/relationships" r:embed="rId2"/>
        <a:stretch>
          <a:fillRect/>
        </a:stretch>
      </xdr:blipFill>
      <xdr:spPr>
        <a:xfrm>
          <a:off x="95249" y="247169"/>
          <a:ext cx="874395" cy="695805"/>
        </a:xfrm>
        <a:prstGeom prst="rect">
          <a:avLst/>
        </a:prstGeom>
      </xdr:spPr>
    </xdr:pic>
    <xdr:clientData/>
  </xdr:twoCellAnchor>
  <xdr:twoCellAnchor editAs="oneCell">
    <xdr:from>
      <xdr:col>9</xdr:col>
      <xdr:colOff>266700</xdr:colOff>
      <xdr:row>1</xdr:row>
      <xdr:rowOff>48122</xdr:rowOff>
    </xdr:from>
    <xdr:to>
      <xdr:col>10</xdr:col>
      <xdr:colOff>553212</xdr:colOff>
      <xdr:row>4</xdr:row>
      <xdr:rowOff>171450</xdr:rowOff>
    </xdr:to>
    <xdr:pic>
      <xdr:nvPicPr>
        <xdr:cNvPr id="5" name="4 Resim" descr="zaza.PNG"/>
        <xdr:cNvPicPr>
          <a:picLocks noChangeAspect="1"/>
        </xdr:cNvPicPr>
      </xdr:nvPicPr>
      <xdr:blipFill>
        <a:blip xmlns:r="http://schemas.openxmlformats.org/officeDocument/2006/relationships" r:embed="rId3" cstate="print"/>
        <a:stretch>
          <a:fillRect/>
        </a:stretch>
      </xdr:blipFill>
      <xdr:spPr>
        <a:xfrm>
          <a:off x="5143500" y="238622"/>
          <a:ext cx="838962" cy="694828"/>
        </a:xfrm>
        <a:prstGeom prst="rect">
          <a:avLst/>
        </a:prstGeom>
      </xdr:spPr>
    </xdr:pic>
    <xdr:clientData/>
  </xdr:twoCellAnchor>
  <xdr:twoCellAnchor>
    <xdr:from>
      <xdr:col>11</xdr:col>
      <xdr:colOff>466725</xdr:colOff>
      <xdr:row>1</xdr:row>
      <xdr:rowOff>28576</xdr:rowOff>
    </xdr:from>
    <xdr:to>
      <xdr:col>14</xdr:col>
      <xdr:colOff>114300</xdr:colOff>
      <xdr:row>18</xdr:row>
      <xdr:rowOff>66676</xdr:rowOff>
    </xdr:to>
    <xdr:sp macro="" textlink="">
      <xdr:nvSpPr>
        <xdr:cNvPr id="6" name="5 Beşgen">
          <a:hlinkClick xmlns:r="http://schemas.openxmlformats.org/officeDocument/2006/relationships" r:id="rId4"/>
        </xdr:cNvPr>
        <xdr:cNvSpPr/>
      </xdr:nvSpPr>
      <xdr:spPr>
        <a:xfrm rot="5400000">
          <a:off x="5462588" y="1338263"/>
          <a:ext cx="3714750" cy="1476375"/>
        </a:xfrm>
        <a:prstGeom prst="homePlate">
          <a:avLst/>
        </a:prstGeom>
      </xdr:spPr>
      <xdr:style>
        <a:lnRef idx="3">
          <a:schemeClr val="lt1"/>
        </a:lnRef>
        <a:fillRef idx="1">
          <a:schemeClr val="accent2"/>
        </a:fillRef>
        <a:effectRef idx="1">
          <a:schemeClr val="accent2"/>
        </a:effectRef>
        <a:fontRef idx="minor">
          <a:schemeClr val="lt1"/>
        </a:fontRef>
      </xdr:style>
      <xdr:txBody>
        <a:bodyPr vert="vert270" rtlCol="0" anchor="ctr"/>
        <a:lstStyle/>
        <a:p>
          <a:pPr algn="ctr"/>
          <a:r>
            <a:rPr lang="tr-TR"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ANA SAYFA</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257175</xdr:colOff>
      <xdr:row>1</xdr:row>
      <xdr:rowOff>57299</xdr:rowOff>
    </xdr:from>
    <xdr:to>
      <xdr:col>10</xdr:col>
      <xdr:colOff>643890</xdr:colOff>
      <xdr:row>1</xdr:row>
      <xdr:rowOff>59913</xdr:rowOff>
    </xdr:to>
    <xdr:pic>
      <xdr:nvPicPr>
        <xdr:cNvPr id="6" name="5 Resim" descr="zaza.PNG"/>
        <xdr:cNvPicPr>
          <a:picLocks noChangeAspect="1"/>
        </xdr:cNvPicPr>
      </xdr:nvPicPr>
      <xdr:blipFill>
        <a:blip xmlns:r="http://schemas.openxmlformats.org/officeDocument/2006/relationships" r:embed="rId1" cstate="print"/>
        <a:stretch>
          <a:fillRect/>
        </a:stretch>
      </xdr:blipFill>
      <xdr:spPr>
        <a:xfrm>
          <a:off x="5133975" y="247799"/>
          <a:ext cx="978789" cy="1958"/>
        </a:xfrm>
        <a:prstGeom prst="rect">
          <a:avLst/>
        </a:prstGeom>
      </xdr:spPr>
    </xdr:pic>
    <xdr:clientData/>
  </xdr:twoCellAnchor>
  <xdr:twoCellAnchor editAs="oneCell">
    <xdr:from>
      <xdr:col>1</xdr:col>
      <xdr:colOff>38102</xdr:colOff>
      <xdr:row>1</xdr:row>
      <xdr:rowOff>28576</xdr:rowOff>
    </xdr:from>
    <xdr:to>
      <xdr:col>2</xdr:col>
      <xdr:colOff>405766</xdr:colOff>
      <xdr:row>1</xdr:row>
      <xdr:rowOff>30006</xdr:rowOff>
    </xdr:to>
    <xdr:pic>
      <xdr:nvPicPr>
        <xdr:cNvPr id="7" name="6 Resim" descr="MM.PNG"/>
        <xdr:cNvPicPr>
          <a:picLocks noChangeAspect="1"/>
        </xdr:cNvPicPr>
      </xdr:nvPicPr>
      <xdr:blipFill>
        <a:blip xmlns:r="http://schemas.openxmlformats.org/officeDocument/2006/relationships" r:embed="rId2"/>
        <a:stretch>
          <a:fillRect/>
        </a:stretch>
      </xdr:blipFill>
      <xdr:spPr>
        <a:xfrm>
          <a:off x="38102" y="219076"/>
          <a:ext cx="971168" cy="1430"/>
        </a:xfrm>
        <a:prstGeom prst="rect">
          <a:avLst/>
        </a:prstGeom>
      </xdr:spPr>
    </xdr:pic>
    <xdr:clientData/>
  </xdr:twoCellAnchor>
  <xdr:twoCellAnchor editAs="oneCell">
    <xdr:from>
      <xdr:col>1</xdr:col>
      <xdr:colOff>95249</xdr:colOff>
      <xdr:row>1</xdr:row>
      <xdr:rowOff>56669</xdr:rowOff>
    </xdr:from>
    <xdr:to>
      <xdr:col>2</xdr:col>
      <xdr:colOff>375284</xdr:colOff>
      <xdr:row>1</xdr:row>
      <xdr:rowOff>57530</xdr:rowOff>
    </xdr:to>
    <xdr:pic>
      <xdr:nvPicPr>
        <xdr:cNvPr id="8" name="7 Resim" descr="MM.PNG"/>
        <xdr:cNvPicPr>
          <a:picLocks noChangeAspect="1"/>
        </xdr:cNvPicPr>
      </xdr:nvPicPr>
      <xdr:blipFill>
        <a:blip xmlns:r="http://schemas.openxmlformats.org/officeDocument/2006/relationships" r:embed="rId2"/>
        <a:stretch>
          <a:fillRect/>
        </a:stretch>
      </xdr:blipFill>
      <xdr:spPr>
        <a:xfrm>
          <a:off x="95249" y="247169"/>
          <a:ext cx="874395" cy="695805"/>
        </a:xfrm>
        <a:prstGeom prst="rect">
          <a:avLst/>
        </a:prstGeom>
      </xdr:spPr>
    </xdr:pic>
    <xdr:clientData/>
  </xdr:twoCellAnchor>
  <xdr:twoCellAnchor editAs="oneCell">
    <xdr:from>
      <xdr:col>9</xdr:col>
      <xdr:colOff>266700</xdr:colOff>
      <xdr:row>1</xdr:row>
      <xdr:rowOff>48122</xdr:rowOff>
    </xdr:from>
    <xdr:to>
      <xdr:col>10</xdr:col>
      <xdr:colOff>592836</xdr:colOff>
      <xdr:row>1</xdr:row>
      <xdr:rowOff>51054</xdr:rowOff>
    </xdr:to>
    <xdr:pic>
      <xdr:nvPicPr>
        <xdr:cNvPr id="9" name="8 Resim" descr="zaza.PNG"/>
        <xdr:cNvPicPr>
          <a:picLocks noChangeAspect="1"/>
        </xdr:cNvPicPr>
      </xdr:nvPicPr>
      <xdr:blipFill>
        <a:blip xmlns:r="http://schemas.openxmlformats.org/officeDocument/2006/relationships" r:embed="rId3" cstate="print"/>
        <a:stretch>
          <a:fillRect/>
        </a:stretch>
      </xdr:blipFill>
      <xdr:spPr>
        <a:xfrm>
          <a:off x="5143500" y="238622"/>
          <a:ext cx="838962" cy="694828"/>
        </a:xfrm>
        <a:prstGeom prst="rect">
          <a:avLst/>
        </a:prstGeom>
      </xdr:spPr>
    </xdr:pic>
    <xdr:clientData/>
  </xdr:twoCellAnchor>
  <xdr:twoCellAnchor editAs="oneCell">
    <xdr:from>
      <xdr:col>1</xdr:col>
      <xdr:colOff>190500</xdr:colOff>
      <xdr:row>1</xdr:row>
      <xdr:rowOff>123825</xdr:rowOff>
    </xdr:from>
    <xdr:to>
      <xdr:col>2</xdr:col>
      <xdr:colOff>455295</xdr:colOff>
      <xdr:row>5</xdr:row>
      <xdr:rowOff>57630</xdr:rowOff>
    </xdr:to>
    <xdr:pic>
      <xdr:nvPicPr>
        <xdr:cNvPr id="10" name="9 Resim" descr="MM.PNG"/>
        <xdr:cNvPicPr>
          <a:picLocks noChangeAspect="1"/>
        </xdr:cNvPicPr>
      </xdr:nvPicPr>
      <xdr:blipFill>
        <a:blip xmlns:r="http://schemas.openxmlformats.org/officeDocument/2006/relationships" r:embed="rId2"/>
        <a:stretch>
          <a:fillRect/>
        </a:stretch>
      </xdr:blipFill>
      <xdr:spPr>
        <a:xfrm>
          <a:off x="190500" y="314325"/>
          <a:ext cx="874395" cy="695805"/>
        </a:xfrm>
        <a:prstGeom prst="rect">
          <a:avLst/>
        </a:prstGeom>
      </xdr:spPr>
    </xdr:pic>
    <xdr:clientData/>
  </xdr:twoCellAnchor>
  <xdr:twoCellAnchor editAs="oneCell">
    <xdr:from>
      <xdr:col>9</xdr:col>
      <xdr:colOff>266700</xdr:colOff>
      <xdr:row>1</xdr:row>
      <xdr:rowOff>161925</xdr:rowOff>
    </xdr:from>
    <xdr:to>
      <xdr:col>10</xdr:col>
      <xdr:colOff>496062</xdr:colOff>
      <xdr:row>5</xdr:row>
      <xdr:rowOff>94753</xdr:rowOff>
    </xdr:to>
    <xdr:pic>
      <xdr:nvPicPr>
        <xdr:cNvPr id="11" name="10 Resim" descr="zaza.PNG"/>
        <xdr:cNvPicPr>
          <a:picLocks noChangeAspect="1"/>
        </xdr:cNvPicPr>
      </xdr:nvPicPr>
      <xdr:blipFill>
        <a:blip xmlns:r="http://schemas.openxmlformats.org/officeDocument/2006/relationships" r:embed="rId3" cstate="print"/>
        <a:stretch>
          <a:fillRect/>
        </a:stretch>
      </xdr:blipFill>
      <xdr:spPr>
        <a:xfrm>
          <a:off x="5143500" y="352425"/>
          <a:ext cx="838962" cy="694828"/>
        </a:xfrm>
        <a:prstGeom prst="rect">
          <a:avLst/>
        </a:prstGeom>
      </xdr:spPr>
    </xdr:pic>
    <xdr:clientData/>
  </xdr:twoCellAnchor>
  <xdr:twoCellAnchor>
    <xdr:from>
      <xdr:col>11</xdr:col>
      <xdr:colOff>419100</xdr:colOff>
      <xdr:row>1</xdr:row>
      <xdr:rowOff>28576</xdr:rowOff>
    </xdr:from>
    <xdr:to>
      <xdr:col>14</xdr:col>
      <xdr:colOff>66675</xdr:colOff>
      <xdr:row>20</xdr:row>
      <xdr:rowOff>123826</xdr:rowOff>
    </xdr:to>
    <xdr:sp macro="" textlink="">
      <xdr:nvSpPr>
        <xdr:cNvPr id="12" name="11 Beşgen">
          <a:hlinkClick xmlns:r="http://schemas.openxmlformats.org/officeDocument/2006/relationships" r:id="rId4"/>
        </xdr:cNvPr>
        <xdr:cNvSpPr/>
      </xdr:nvSpPr>
      <xdr:spPr>
        <a:xfrm rot="5400000">
          <a:off x="5500688" y="1338263"/>
          <a:ext cx="3714750" cy="1476375"/>
        </a:xfrm>
        <a:prstGeom prst="homePlate">
          <a:avLst/>
        </a:prstGeom>
      </xdr:spPr>
      <xdr:style>
        <a:lnRef idx="3">
          <a:schemeClr val="lt1"/>
        </a:lnRef>
        <a:fillRef idx="1">
          <a:schemeClr val="accent2"/>
        </a:fillRef>
        <a:effectRef idx="1">
          <a:schemeClr val="accent2"/>
        </a:effectRef>
        <a:fontRef idx="minor">
          <a:schemeClr val="lt1"/>
        </a:fontRef>
      </xdr:style>
      <xdr:txBody>
        <a:bodyPr vert="vert270" rtlCol="0" anchor="ctr"/>
        <a:lstStyle/>
        <a:p>
          <a:pPr algn="ctr"/>
          <a:r>
            <a:rPr lang="tr-TR"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ANA SAYFA</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257175</xdr:colOff>
      <xdr:row>1</xdr:row>
      <xdr:rowOff>57299</xdr:rowOff>
    </xdr:from>
    <xdr:to>
      <xdr:col>10</xdr:col>
      <xdr:colOff>643890</xdr:colOff>
      <xdr:row>1</xdr:row>
      <xdr:rowOff>59913</xdr:rowOff>
    </xdr:to>
    <xdr:pic>
      <xdr:nvPicPr>
        <xdr:cNvPr id="2" name="1 Resim" descr="zaza.PNG"/>
        <xdr:cNvPicPr>
          <a:picLocks noChangeAspect="1"/>
        </xdr:cNvPicPr>
      </xdr:nvPicPr>
      <xdr:blipFill>
        <a:blip xmlns:r="http://schemas.openxmlformats.org/officeDocument/2006/relationships" r:embed="rId1" cstate="print"/>
        <a:stretch>
          <a:fillRect/>
        </a:stretch>
      </xdr:blipFill>
      <xdr:spPr>
        <a:xfrm>
          <a:off x="5133975" y="247799"/>
          <a:ext cx="996315" cy="2614"/>
        </a:xfrm>
        <a:prstGeom prst="rect">
          <a:avLst/>
        </a:prstGeom>
      </xdr:spPr>
    </xdr:pic>
    <xdr:clientData/>
  </xdr:twoCellAnchor>
  <xdr:twoCellAnchor editAs="oneCell">
    <xdr:from>
      <xdr:col>1</xdr:col>
      <xdr:colOff>38102</xdr:colOff>
      <xdr:row>1</xdr:row>
      <xdr:rowOff>28576</xdr:rowOff>
    </xdr:from>
    <xdr:to>
      <xdr:col>2</xdr:col>
      <xdr:colOff>405766</xdr:colOff>
      <xdr:row>1</xdr:row>
      <xdr:rowOff>30006</xdr:rowOff>
    </xdr:to>
    <xdr:pic>
      <xdr:nvPicPr>
        <xdr:cNvPr id="3" name="2 Resim" descr="MM.PNG"/>
        <xdr:cNvPicPr>
          <a:picLocks noChangeAspect="1"/>
        </xdr:cNvPicPr>
      </xdr:nvPicPr>
      <xdr:blipFill>
        <a:blip xmlns:r="http://schemas.openxmlformats.org/officeDocument/2006/relationships" r:embed="rId2"/>
        <a:stretch>
          <a:fillRect/>
        </a:stretch>
      </xdr:blipFill>
      <xdr:spPr>
        <a:xfrm>
          <a:off x="38102" y="219076"/>
          <a:ext cx="977264" cy="1430"/>
        </a:xfrm>
        <a:prstGeom prst="rect">
          <a:avLst/>
        </a:prstGeom>
      </xdr:spPr>
    </xdr:pic>
    <xdr:clientData/>
  </xdr:twoCellAnchor>
  <xdr:twoCellAnchor editAs="oneCell">
    <xdr:from>
      <xdr:col>1</xdr:col>
      <xdr:colOff>95249</xdr:colOff>
      <xdr:row>1</xdr:row>
      <xdr:rowOff>56669</xdr:rowOff>
    </xdr:from>
    <xdr:to>
      <xdr:col>2</xdr:col>
      <xdr:colOff>375284</xdr:colOff>
      <xdr:row>1</xdr:row>
      <xdr:rowOff>57530</xdr:rowOff>
    </xdr:to>
    <xdr:pic>
      <xdr:nvPicPr>
        <xdr:cNvPr id="4" name="3 Resim" descr="MM.PNG"/>
        <xdr:cNvPicPr>
          <a:picLocks noChangeAspect="1"/>
        </xdr:cNvPicPr>
      </xdr:nvPicPr>
      <xdr:blipFill>
        <a:blip xmlns:r="http://schemas.openxmlformats.org/officeDocument/2006/relationships" r:embed="rId2"/>
        <a:stretch>
          <a:fillRect/>
        </a:stretch>
      </xdr:blipFill>
      <xdr:spPr>
        <a:xfrm>
          <a:off x="95249" y="247169"/>
          <a:ext cx="889635" cy="861"/>
        </a:xfrm>
        <a:prstGeom prst="rect">
          <a:avLst/>
        </a:prstGeom>
      </xdr:spPr>
    </xdr:pic>
    <xdr:clientData/>
  </xdr:twoCellAnchor>
  <xdr:twoCellAnchor editAs="oneCell">
    <xdr:from>
      <xdr:col>9</xdr:col>
      <xdr:colOff>266700</xdr:colOff>
      <xdr:row>1</xdr:row>
      <xdr:rowOff>48122</xdr:rowOff>
    </xdr:from>
    <xdr:to>
      <xdr:col>10</xdr:col>
      <xdr:colOff>592836</xdr:colOff>
      <xdr:row>1</xdr:row>
      <xdr:rowOff>51054</xdr:rowOff>
    </xdr:to>
    <xdr:pic>
      <xdr:nvPicPr>
        <xdr:cNvPr id="5" name="4 Resim" descr="zaza.PNG"/>
        <xdr:cNvPicPr>
          <a:picLocks noChangeAspect="1"/>
        </xdr:cNvPicPr>
      </xdr:nvPicPr>
      <xdr:blipFill>
        <a:blip xmlns:r="http://schemas.openxmlformats.org/officeDocument/2006/relationships" r:embed="rId3" cstate="print"/>
        <a:stretch>
          <a:fillRect/>
        </a:stretch>
      </xdr:blipFill>
      <xdr:spPr>
        <a:xfrm>
          <a:off x="5143500" y="238622"/>
          <a:ext cx="935736" cy="2932"/>
        </a:xfrm>
        <a:prstGeom prst="rect">
          <a:avLst/>
        </a:prstGeom>
      </xdr:spPr>
    </xdr:pic>
    <xdr:clientData/>
  </xdr:twoCellAnchor>
  <xdr:twoCellAnchor editAs="oneCell">
    <xdr:from>
      <xdr:col>1</xdr:col>
      <xdr:colOff>190500</xdr:colOff>
      <xdr:row>1</xdr:row>
      <xdr:rowOff>123825</xdr:rowOff>
    </xdr:from>
    <xdr:to>
      <xdr:col>2</xdr:col>
      <xdr:colOff>455295</xdr:colOff>
      <xdr:row>5</xdr:row>
      <xdr:rowOff>57630</xdr:rowOff>
    </xdr:to>
    <xdr:pic>
      <xdr:nvPicPr>
        <xdr:cNvPr id="6" name="5 Resim" descr="MM.PNG"/>
        <xdr:cNvPicPr>
          <a:picLocks noChangeAspect="1"/>
        </xdr:cNvPicPr>
      </xdr:nvPicPr>
      <xdr:blipFill>
        <a:blip xmlns:r="http://schemas.openxmlformats.org/officeDocument/2006/relationships" r:embed="rId2"/>
        <a:stretch>
          <a:fillRect/>
        </a:stretch>
      </xdr:blipFill>
      <xdr:spPr>
        <a:xfrm>
          <a:off x="190500" y="314325"/>
          <a:ext cx="874395" cy="695805"/>
        </a:xfrm>
        <a:prstGeom prst="rect">
          <a:avLst/>
        </a:prstGeom>
      </xdr:spPr>
    </xdr:pic>
    <xdr:clientData/>
  </xdr:twoCellAnchor>
  <xdr:twoCellAnchor editAs="oneCell">
    <xdr:from>
      <xdr:col>9</xdr:col>
      <xdr:colOff>266700</xdr:colOff>
      <xdr:row>1</xdr:row>
      <xdr:rowOff>161925</xdr:rowOff>
    </xdr:from>
    <xdr:to>
      <xdr:col>10</xdr:col>
      <xdr:colOff>496062</xdr:colOff>
      <xdr:row>5</xdr:row>
      <xdr:rowOff>94753</xdr:rowOff>
    </xdr:to>
    <xdr:pic>
      <xdr:nvPicPr>
        <xdr:cNvPr id="7" name="6 Resim" descr="zaza.PNG"/>
        <xdr:cNvPicPr>
          <a:picLocks noChangeAspect="1"/>
        </xdr:cNvPicPr>
      </xdr:nvPicPr>
      <xdr:blipFill>
        <a:blip xmlns:r="http://schemas.openxmlformats.org/officeDocument/2006/relationships" r:embed="rId3" cstate="print"/>
        <a:stretch>
          <a:fillRect/>
        </a:stretch>
      </xdr:blipFill>
      <xdr:spPr>
        <a:xfrm>
          <a:off x="5143500" y="352425"/>
          <a:ext cx="838962" cy="694828"/>
        </a:xfrm>
        <a:prstGeom prst="rect">
          <a:avLst/>
        </a:prstGeom>
      </xdr:spPr>
    </xdr:pic>
    <xdr:clientData/>
  </xdr:twoCellAnchor>
  <xdr:twoCellAnchor>
    <xdr:from>
      <xdr:col>11</xdr:col>
      <xdr:colOff>419100</xdr:colOff>
      <xdr:row>1</xdr:row>
      <xdr:rowOff>28576</xdr:rowOff>
    </xdr:from>
    <xdr:to>
      <xdr:col>14</xdr:col>
      <xdr:colOff>66675</xdr:colOff>
      <xdr:row>20</xdr:row>
      <xdr:rowOff>123826</xdr:rowOff>
    </xdr:to>
    <xdr:sp macro="" textlink="">
      <xdr:nvSpPr>
        <xdr:cNvPr id="8" name="7 Beşgen">
          <a:hlinkClick xmlns:r="http://schemas.openxmlformats.org/officeDocument/2006/relationships" r:id="rId4"/>
        </xdr:cNvPr>
        <xdr:cNvSpPr/>
      </xdr:nvSpPr>
      <xdr:spPr>
        <a:xfrm rot="5400000">
          <a:off x="5500688" y="1338263"/>
          <a:ext cx="3714750" cy="1476375"/>
        </a:xfrm>
        <a:prstGeom prst="homePlate">
          <a:avLst/>
        </a:prstGeom>
      </xdr:spPr>
      <xdr:style>
        <a:lnRef idx="3">
          <a:schemeClr val="lt1"/>
        </a:lnRef>
        <a:fillRef idx="1">
          <a:schemeClr val="accent2"/>
        </a:fillRef>
        <a:effectRef idx="1">
          <a:schemeClr val="accent2"/>
        </a:effectRef>
        <a:fontRef idx="minor">
          <a:schemeClr val="lt1"/>
        </a:fontRef>
      </xdr:style>
      <xdr:txBody>
        <a:bodyPr vert="vert270" rtlCol="0" anchor="ctr"/>
        <a:lstStyle/>
        <a:p>
          <a:pPr algn="ctr"/>
          <a:r>
            <a:rPr lang="tr-TR"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ANA SAYFA</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1361236</xdr:colOff>
      <xdr:row>0</xdr:row>
      <xdr:rowOff>93010</xdr:rowOff>
    </xdr:from>
    <xdr:to>
      <xdr:col>4</xdr:col>
      <xdr:colOff>2320599</xdr:colOff>
      <xdr:row>3</xdr:row>
      <xdr:rowOff>164350</xdr:rowOff>
    </xdr:to>
    <xdr:pic>
      <xdr:nvPicPr>
        <xdr:cNvPr id="2" name="1 Resim" descr="MM.PNG"/>
        <xdr:cNvPicPr>
          <a:picLocks noChangeAspect="1"/>
        </xdr:cNvPicPr>
      </xdr:nvPicPr>
      <xdr:blipFill>
        <a:blip xmlns:r="http://schemas.openxmlformats.org/officeDocument/2006/relationships" r:embed="rId1"/>
        <a:stretch>
          <a:fillRect/>
        </a:stretch>
      </xdr:blipFill>
      <xdr:spPr>
        <a:xfrm>
          <a:off x="5630677" y="93010"/>
          <a:ext cx="959363" cy="945399"/>
        </a:xfrm>
        <a:prstGeom prst="rect">
          <a:avLst/>
        </a:prstGeom>
      </xdr:spPr>
    </xdr:pic>
    <xdr:clientData/>
  </xdr:twoCellAnchor>
  <xdr:twoCellAnchor editAs="oneCell">
    <xdr:from>
      <xdr:col>8</xdr:col>
      <xdr:colOff>1083891</xdr:colOff>
      <xdr:row>0</xdr:row>
      <xdr:rowOff>110938</xdr:rowOff>
    </xdr:from>
    <xdr:to>
      <xdr:col>8</xdr:col>
      <xdr:colOff>2064965</xdr:colOff>
      <xdr:row>3</xdr:row>
      <xdr:rowOff>211310</xdr:rowOff>
    </xdr:to>
    <xdr:pic>
      <xdr:nvPicPr>
        <xdr:cNvPr id="3" name="2 Resim" descr="zaza.PNG"/>
        <xdr:cNvPicPr>
          <a:picLocks noChangeAspect="1"/>
        </xdr:cNvPicPr>
      </xdr:nvPicPr>
      <xdr:blipFill>
        <a:blip xmlns:r="http://schemas.openxmlformats.org/officeDocument/2006/relationships" r:embed="rId2" cstate="print"/>
        <a:stretch>
          <a:fillRect/>
        </a:stretch>
      </xdr:blipFill>
      <xdr:spPr>
        <a:xfrm>
          <a:off x="12883685" y="110938"/>
          <a:ext cx="981074" cy="974431"/>
        </a:xfrm>
        <a:prstGeom prst="rect">
          <a:avLst/>
        </a:prstGeom>
      </xdr:spPr>
    </xdr:pic>
    <xdr:clientData/>
  </xdr:twoCellAnchor>
  <xdr:twoCellAnchor>
    <xdr:from>
      <xdr:col>9</xdr:col>
      <xdr:colOff>2312820</xdr:colOff>
      <xdr:row>0</xdr:row>
      <xdr:rowOff>146450</xdr:rowOff>
    </xdr:from>
    <xdr:to>
      <xdr:col>11</xdr:col>
      <xdr:colOff>631939</xdr:colOff>
      <xdr:row>3</xdr:row>
      <xdr:rowOff>235325</xdr:rowOff>
    </xdr:to>
    <xdr:sp macro="" textlink="">
      <xdr:nvSpPr>
        <xdr:cNvPr id="4" name="3 Beşgen">
          <a:hlinkClick xmlns:r="http://schemas.openxmlformats.org/officeDocument/2006/relationships" r:id="rId3"/>
        </xdr:cNvPr>
        <xdr:cNvSpPr/>
      </xdr:nvSpPr>
      <xdr:spPr>
        <a:xfrm>
          <a:off x="16286555" y="146450"/>
          <a:ext cx="3104031" cy="962934"/>
        </a:xfrm>
        <a:prstGeom prst="homePlate">
          <a:avLst/>
        </a:prstGeom>
      </xdr:spPr>
      <xdr:style>
        <a:lnRef idx="0">
          <a:schemeClr val="accent2"/>
        </a:lnRef>
        <a:fillRef idx="3">
          <a:schemeClr val="accent2"/>
        </a:fillRef>
        <a:effectRef idx="3">
          <a:schemeClr val="accent2"/>
        </a:effectRef>
        <a:fontRef idx="minor">
          <a:schemeClr val="lt1"/>
        </a:fontRef>
      </xdr:style>
      <xdr:txBody>
        <a:bodyPr vert="horz" rtlCol="0" anchor="ctr"/>
        <a:lstStyle/>
        <a:p>
          <a:pPr algn="ctr"/>
          <a:r>
            <a:rPr lang="tr-TR" sz="20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ANA SAYFA</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428625</xdr:colOff>
      <xdr:row>0</xdr:row>
      <xdr:rowOff>276225</xdr:rowOff>
    </xdr:from>
    <xdr:to>
      <xdr:col>6</xdr:col>
      <xdr:colOff>180975</xdr:colOff>
      <xdr:row>14</xdr:row>
      <xdr:rowOff>123825</xdr:rowOff>
    </xdr:to>
    <xdr:sp macro="" textlink="">
      <xdr:nvSpPr>
        <xdr:cNvPr id="2" name="1 Beşgen">
          <a:hlinkClick xmlns:r="http://schemas.openxmlformats.org/officeDocument/2006/relationships" r:id="rId1"/>
        </xdr:cNvPr>
        <xdr:cNvSpPr/>
      </xdr:nvSpPr>
      <xdr:spPr>
        <a:xfrm rot="5400000">
          <a:off x="5581650" y="1209675"/>
          <a:ext cx="2838450" cy="971550"/>
        </a:xfrm>
        <a:prstGeom prst="homePlate">
          <a:avLst/>
        </a:prstGeom>
      </xdr:spPr>
      <xdr:style>
        <a:lnRef idx="0">
          <a:schemeClr val="accent2"/>
        </a:lnRef>
        <a:fillRef idx="3">
          <a:schemeClr val="accent2"/>
        </a:fillRef>
        <a:effectRef idx="3">
          <a:schemeClr val="accent2"/>
        </a:effectRef>
        <a:fontRef idx="minor">
          <a:schemeClr val="lt1"/>
        </a:fontRef>
      </xdr:style>
      <xdr:txBody>
        <a:bodyPr vert="vert270" rtlCol="0" anchor="ctr"/>
        <a:lstStyle/>
        <a:p>
          <a:pPr algn="ctr"/>
          <a:r>
            <a:rPr lang="tr-TR"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ANA</a:t>
          </a:r>
          <a:r>
            <a:rPr lang="tr-TR"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rPr>
            <a:t> SAYFA</a:t>
          </a:r>
          <a:endParaRPr lang="tr-TR"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328612</xdr:colOff>
      <xdr:row>1</xdr:row>
      <xdr:rowOff>104776</xdr:rowOff>
    </xdr:from>
    <xdr:to>
      <xdr:col>9</xdr:col>
      <xdr:colOff>261937</xdr:colOff>
      <xdr:row>10</xdr:row>
      <xdr:rowOff>47628</xdr:rowOff>
    </xdr:to>
    <xdr:sp macro="" textlink="">
      <xdr:nvSpPr>
        <xdr:cNvPr id="2" name="1 Beşgen">
          <a:hlinkClick xmlns:r="http://schemas.openxmlformats.org/officeDocument/2006/relationships" r:id="rId1"/>
        </xdr:cNvPr>
        <xdr:cNvSpPr/>
      </xdr:nvSpPr>
      <xdr:spPr>
        <a:xfrm rot="5400000">
          <a:off x="7096124" y="1090614"/>
          <a:ext cx="2743202" cy="1152525"/>
        </a:xfrm>
        <a:prstGeom prst="homePlate">
          <a:avLst/>
        </a:prstGeom>
      </xdr:spPr>
      <xdr:style>
        <a:lnRef idx="0">
          <a:schemeClr val="accent2"/>
        </a:lnRef>
        <a:fillRef idx="3">
          <a:schemeClr val="accent2"/>
        </a:fillRef>
        <a:effectRef idx="3">
          <a:schemeClr val="accent2"/>
        </a:effectRef>
        <a:fontRef idx="minor">
          <a:schemeClr val="lt1"/>
        </a:fontRef>
      </xdr:style>
      <xdr:txBody>
        <a:bodyPr vert="vert270" rtlCol="0" anchor="ctr"/>
        <a:lstStyle/>
        <a:p>
          <a:pPr algn="ctr"/>
          <a:r>
            <a:rPr lang="tr-TR" sz="20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ANA SAYFA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552450</xdr:colOff>
      <xdr:row>0</xdr:row>
      <xdr:rowOff>1</xdr:rowOff>
    </xdr:from>
    <xdr:to>
      <xdr:col>5</xdr:col>
      <xdr:colOff>180975</xdr:colOff>
      <xdr:row>12</xdr:row>
      <xdr:rowOff>266701</xdr:rowOff>
    </xdr:to>
    <xdr:sp macro="" textlink="">
      <xdr:nvSpPr>
        <xdr:cNvPr id="4" name="3 Beşgen">
          <a:hlinkClick xmlns:r="http://schemas.openxmlformats.org/officeDocument/2006/relationships" r:id="rId1"/>
        </xdr:cNvPr>
        <xdr:cNvSpPr/>
      </xdr:nvSpPr>
      <xdr:spPr>
        <a:xfrm rot="5400000">
          <a:off x="11368088" y="1119188"/>
          <a:ext cx="4305300" cy="2066925"/>
        </a:xfrm>
        <a:prstGeom prst="homePlate">
          <a:avLst/>
        </a:prstGeom>
      </xdr:spPr>
      <xdr:style>
        <a:lnRef idx="0">
          <a:schemeClr val="accent2"/>
        </a:lnRef>
        <a:fillRef idx="3">
          <a:schemeClr val="accent2"/>
        </a:fillRef>
        <a:effectRef idx="3">
          <a:schemeClr val="accent2"/>
        </a:effectRef>
        <a:fontRef idx="minor">
          <a:schemeClr val="lt1"/>
        </a:fontRef>
      </xdr:style>
      <xdr:txBody>
        <a:bodyPr vert="vert270" rtlCol="0" anchor="ctr"/>
        <a:lstStyle/>
        <a:p>
          <a:pPr algn="ctr"/>
          <a:r>
            <a:rPr lang="tr-TR" sz="2400"/>
            <a:t>ANA</a:t>
          </a:r>
          <a:r>
            <a:rPr lang="tr-TR" sz="2000"/>
            <a:t> </a:t>
          </a:r>
          <a:r>
            <a:rPr lang="tr-TR" sz="2400"/>
            <a:t>SAYFA</a:t>
          </a:r>
          <a:endParaRPr lang="tr-TR" sz="20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52917</xdr:colOff>
      <xdr:row>24</xdr:row>
      <xdr:rowOff>0</xdr:rowOff>
    </xdr:from>
    <xdr:to>
      <xdr:col>2</xdr:col>
      <xdr:colOff>181641</xdr:colOff>
      <xdr:row>24</xdr:row>
      <xdr:rowOff>3979</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flipH="1">
          <a:off x="252942" y="6324600"/>
          <a:ext cx="637359" cy="3979"/>
        </a:xfrm>
        <a:prstGeom prst="rect">
          <a:avLst/>
        </a:prstGeom>
      </xdr:spPr>
    </xdr:pic>
    <xdr:clientData/>
  </xdr:twoCellAnchor>
  <xdr:twoCellAnchor editAs="oneCell">
    <xdr:from>
      <xdr:col>1</xdr:col>
      <xdr:colOff>28576</xdr:colOff>
      <xdr:row>0</xdr:row>
      <xdr:rowOff>123825</xdr:rowOff>
    </xdr:from>
    <xdr:to>
      <xdr:col>2</xdr:col>
      <xdr:colOff>273616</xdr:colOff>
      <xdr:row>3</xdr:row>
      <xdr:rowOff>161925</xdr:rowOff>
    </xdr:to>
    <xdr:pic>
      <xdr:nvPicPr>
        <xdr:cNvPr id="3" name="2 Resim" descr="MM.PNG"/>
        <xdr:cNvPicPr>
          <a:picLocks noChangeAspect="1"/>
        </xdr:cNvPicPr>
      </xdr:nvPicPr>
      <xdr:blipFill>
        <a:blip xmlns:r="http://schemas.openxmlformats.org/officeDocument/2006/relationships" r:embed="rId2" cstate="print"/>
        <a:stretch>
          <a:fillRect/>
        </a:stretch>
      </xdr:blipFill>
      <xdr:spPr>
        <a:xfrm>
          <a:off x="295276" y="123825"/>
          <a:ext cx="768915" cy="704850"/>
        </a:xfrm>
        <a:prstGeom prst="rect">
          <a:avLst/>
        </a:prstGeom>
      </xdr:spPr>
    </xdr:pic>
    <xdr:clientData/>
  </xdr:twoCellAnchor>
  <xdr:twoCellAnchor editAs="oneCell">
    <xdr:from>
      <xdr:col>9</xdr:col>
      <xdr:colOff>527635</xdr:colOff>
      <xdr:row>0</xdr:row>
      <xdr:rowOff>123826</xdr:rowOff>
    </xdr:from>
    <xdr:to>
      <xdr:col>10</xdr:col>
      <xdr:colOff>505205</xdr:colOff>
      <xdr:row>3</xdr:row>
      <xdr:rowOff>19050</xdr:rowOff>
    </xdr:to>
    <xdr:pic>
      <xdr:nvPicPr>
        <xdr:cNvPr id="4" name="3 Resim" descr="zaza.PNG"/>
        <xdr:cNvPicPr>
          <a:picLocks noChangeAspect="1"/>
        </xdr:cNvPicPr>
      </xdr:nvPicPr>
      <xdr:blipFill>
        <a:blip xmlns:r="http://schemas.openxmlformats.org/officeDocument/2006/relationships" r:embed="rId3" cstate="print"/>
        <a:stretch>
          <a:fillRect/>
        </a:stretch>
      </xdr:blipFill>
      <xdr:spPr>
        <a:xfrm>
          <a:off x="5585410" y="123826"/>
          <a:ext cx="720520" cy="561974"/>
        </a:xfrm>
        <a:prstGeom prst="rect">
          <a:avLst/>
        </a:prstGeom>
      </xdr:spPr>
    </xdr:pic>
    <xdr:clientData/>
  </xdr:twoCellAnchor>
  <xdr:twoCellAnchor>
    <xdr:from>
      <xdr:col>11</xdr:col>
      <xdr:colOff>409574</xdr:colOff>
      <xdr:row>1</xdr:row>
      <xdr:rowOff>66675</xdr:rowOff>
    </xdr:from>
    <xdr:to>
      <xdr:col>14</xdr:col>
      <xdr:colOff>57149</xdr:colOff>
      <xdr:row>17</xdr:row>
      <xdr:rowOff>38100</xdr:rowOff>
    </xdr:to>
    <xdr:sp macro="" textlink="">
      <xdr:nvSpPr>
        <xdr:cNvPr id="5" name="4 Beşgen">
          <a:hlinkClick xmlns:r="http://schemas.openxmlformats.org/officeDocument/2006/relationships" r:id="rId4"/>
        </xdr:cNvPr>
        <xdr:cNvSpPr/>
      </xdr:nvSpPr>
      <xdr:spPr>
        <a:xfrm rot="5400000">
          <a:off x="6348412" y="1157287"/>
          <a:ext cx="3276600" cy="1476375"/>
        </a:xfrm>
        <a:prstGeom prst="homePlate">
          <a:avLst/>
        </a:prstGeom>
      </xdr:spPr>
      <xdr:style>
        <a:lnRef idx="3">
          <a:schemeClr val="lt1"/>
        </a:lnRef>
        <a:fillRef idx="1">
          <a:schemeClr val="accent2"/>
        </a:fillRef>
        <a:effectRef idx="1">
          <a:schemeClr val="accent2"/>
        </a:effectRef>
        <a:fontRef idx="minor">
          <a:schemeClr val="lt1"/>
        </a:fontRef>
      </xdr:style>
      <xdr:txBody>
        <a:bodyPr vert="vert270" rtlCol="0" anchor="ctr"/>
        <a:lstStyle/>
        <a:p>
          <a:pPr algn="ctr"/>
          <a:r>
            <a:rPr lang="tr-TR"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ANA SAYFA</a:t>
          </a:r>
        </a:p>
      </xdr:txBody>
    </xdr:sp>
    <xdr:clientData/>
  </xdr:twoCellAnchor>
  <xdr:twoCellAnchor editAs="oneCell">
    <xdr:from>
      <xdr:col>21</xdr:col>
      <xdr:colOff>0</xdr:colOff>
      <xdr:row>43</xdr:row>
      <xdr:rowOff>0</xdr:rowOff>
    </xdr:from>
    <xdr:to>
      <xdr:col>22</xdr:col>
      <xdr:colOff>57150</xdr:colOff>
      <xdr:row>44</xdr:row>
      <xdr:rowOff>9525</xdr:rowOff>
    </xdr:to>
    <xdr:pic>
      <xdr:nvPicPr>
        <xdr:cNvPr id="9217" name="Picture 1"/>
        <xdr:cNvPicPr>
          <a:picLocks noChangeAspect="1" noChangeArrowheads="1"/>
        </xdr:cNvPicPr>
      </xdr:nvPicPr>
      <xdr:blipFill>
        <a:blip xmlns:r="http://schemas.openxmlformats.org/officeDocument/2006/relationships" r:embed="rId5"/>
        <a:srcRect/>
        <a:stretch>
          <a:fillRect/>
        </a:stretch>
      </xdr:blipFill>
      <xdr:spPr bwMode="auto">
        <a:xfrm>
          <a:off x="12506325" y="8820150"/>
          <a:ext cx="666750" cy="20002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52917</xdr:colOff>
      <xdr:row>26</xdr:row>
      <xdr:rowOff>0</xdr:rowOff>
    </xdr:from>
    <xdr:to>
      <xdr:col>2</xdr:col>
      <xdr:colOff>80676</xdr:colOff>
      <xdr:row>26</xdr:row>
      <xdr:rowOff>3979</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flipH="1">
          <a:off x="224367" y="4648200"/>
          <a:ext cx="622119" cy="3979"/>
        </a:xfrm>
        <a:prstGeom prst="rect">
          <a:avLst/>
        </a:prstGeom>
      </xdr:spPr>
    </xdr:pic>
    <xdr:clientData/>
  </xdr:twoCellAnchor>
  <xdr:twoCellAnchor editAs="oneCell">
    <xdr:from>
      <xdr:col>1</xdr:col>
      <xdr:colOff>28576</xdr:colOff>
      <xdr:row>0</xdr:row>
      <xdr:rowOff>123826</xdr:rowOff>
    </xdr:from>
    <xdr:to>
      <xdr:col>2</xdr:col>
      <xdr:colOff>184843</xdr:colOff>
      <xdr:row>3</xdr:row>
      <xdr:rowOff>219075</xdr:rowOff>
    </xdr:to>
    <xdr:pic>
      <xdr:nvPicPr>
        <xdr:cNvPr id="3" name="2 Resim" descr="MM.PNG"/>
        <xdr:cNvPicPr>
          <a:picLocks noChangeAspect="1"/>
        </xdr:cNvPicPr>
      </xdr:nvPicPr>
      <xdr:blipFill>
        <a:blip xmlns:r="http://schemas.openxmlformats.org/officeDocument/2006/relationships" r:embed="rId2"/>
        <a:stretch>
          <a:fillRect/>
        </a:stretch>
      </xdr:blipFill>
      <xdr:spPr>
        <a:xfrm>
          <a:off x="228601" y="123826"/>
          <a:ext cx="765867" cy="761999"/>
        </a:xfrm>
        <a:prstGeom prst="rect">
          <a:avLst/>
        </a:prstGeom>
      </xdr:spPr>
    </xdr:pic>
    <xdr:clientData/>
  </xdr:twoCellAnchor>
  <xdr:twoCellAnchor editAs="oneCell">
    <xdr:from>
      <xdr:col>9</xdr:col>
      <xdr:colOff>499060</xdr:colOff>
      <xdr:row>0</xdr:row>
      <xdr:rowOff>114301</xdr:rowOff>
    </xdr:from>
    <xdr:to>
      <xdr:col>10</xdr:col>
      <xdr:colOff>542924</xdr:colOff>
      <xdr:row>3</xdr:row>
      <xdr:rowOff>171450</xdr:rowOff>
    </xdr:to>
    <xdr:pic>
      <xdr:nvPicPr>
        <xdr:cNvPr id="4" name="3 Resim" descr="zaza.PNG"/>
        <xdr:cNvPicPr>
          <a:picLocks noChangeAspect="1"/>
        </xdr:cNvPicPr>
      </xdr:nvPicPr>
      <xdr:blipFill>
        <a:blip xmlns:r="http://schemas.openxmlformats.org/officeDocument/2006/relationships" r:embed="rId3" cstate="print"/>
        <a:stretch>
          <a:fillRect/>
        </a:stretch>
      </xdr:blipFill>
      <xdr:spPr>
        <a:xfrm>
          <a:off x="5575885" y="114301"/>
          <a:ext cx="720139" cy="723899"/>
        </a:xfrm>
        <a:prstGeom prst="rect">
          <a:avLst/>
        </a:prstGeom>
      </xdr:spPr>
    </xdr:pic>
    <xdr:clientData/>
  </xdr:twoCellAnchor>
  <xdr:twoCellAnchor>
    <xdr:from>
      <xdr:col>11</xdr:col>
      <xdr:colOff>528638</xdr:colOff>
      <xdr:row>0</xdr:row>
      <xdr:rowOff>109538</xdr:rowOff>
    </xdr:from>
    <xdr:to>
      <xdr:col>14</xdr:col>
      <xdr:colOff>33338</xdr:colOff>
      <xdr:row>16</xdr:row>
      <xdr:rowOff>61913</xdr:rowOff>
    </xdr:to>
    <xdr:sp macro="" textlink="">
      <xdr:nvSpPr>
        <xdr:cNvPr id="5" name="4 Beşgen">
          <a:hlinkClick xmlns:r="http://schemas.openxmlformats.org/officeDocument/2006/relationships" r:id="rId4"/>
        </xdr:cNvPr>
        <xdr:cNvSpPr/>
      </xdr:nvSpPr>
      <xdr:spPr>
        <a:xfrm rot="5400000">
          <a:off x="5676900" y="1323976"/>
          <a:ext cx="3762375" cy="1333500"/>
        </a:xfrm>
        <a:prstGeom prst="homePlate">
          <a:avLst/>
        </a:prstGeom>
      </xdr:spPr>
      <xdr:style>
        <a:lnRef idx="3">
          <a:schemeClr val="lt1"/>
        </a:lnRef>
        <a:fillRef idx="1">
          <a:schemeClr val="accent2"/>
        </a:fillRef>
        <a:effectRef idx="1">
          <a:schemeClr val="accent2"/>
        </a:effectRef>
        <a:fontRef idx="minor">
          <a:schemeClr val="lt1"/>
        </a:fontRef>
      </xdr:style>
      <xdr:txBody>
        <a:bodyPr vert="vert270" rtlCol="0" anchor="ctr"/>
        <a:lstStyle/>
        <a:p>
          <a:pPr algn="ctr"/>
          <a:r>
            <a:rPr lang="tr-TR" sz="2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rPr>
            <a:t>ANA SAYFA</a:t>
          </a:r>
          <a:endParaRPr lang="tr-TR"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52917</xdr:colOff>
      <xdr:row>22</xdr:row>
      <xdr:rowOff>0</xdr:rowOff>
    </xdr:from>
    <xdr:to>
      <xdr:col>2</xdr:col>
      <xdr:colOff>65436</xdr:colOff>
      <xdr:row>22</xdr:row>
      <xdr:rowOff>3979</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flipH="1">
          <a:off x="767292" y="5002742"/>
          <a:ext cx="606879" cy="512233"/>
        </a:xfrm>
        <a:prstGeom prst="rect">
          <a:avLst/>
        </a:prstGeom>
      </xdr:spPr>
    </xdr:pic>
    <xdr:clientData/>
  </xdr:twoCellAnchor>
  <xdr:twoCellAnchor>
    <xdr:from>
      <xdr:col>11</xdr:col>
      <xdr:colOff>390525</xdr:colOff>
      <xdr:row>1</xdr:row>
      <xdr:rowOff>114303</xdr:rowOff>
    </xdr:from>
    <xdr:to>
      <xdr:col>14</xdr:col>
      <xdr:colOff>23813</xdr:colOff>
      <xdr:row>19</xdr:row>
      <xdr:rowOff>104778</xdr:rowOff>
    </xdr:to>
    <xdr:sp macro="" textlink="">
      <xdr:nvSpPr>
        <xdr:cNvPr id="3" name="2 Beşgen">
          <a:hlinkClick xmlns:r="http://schemas.openxmlformats.org/officeDocument/2006/relationships" r:id="rId2"/>
        </xdr:cNvPr>
        <xdr:cNvSpPr/>
      </xdr:nvSpPr>
      <xdr:spPr>
        <a:xfrm rot="5400000">
          <a:off x="5722144" y="1516859"/>
          <a:ext cx="3867150" cy="1462088"/>
        </a:xfrm>
        <a:prstGeom prst="homePlate">
          <a:avLst/>
        </a:prstGeom>
      </xdr:spPr>
      <xdr:style>
        <a:lnRef idx="1">
          <a:schemeClr val="accent2"/>
        </a:lnRef>
        <a:fillRef idx="3">
          <a:schemeClr val="accent2"/>
        </a:fillRef>
        <a:effectRef idx="2">
          <a:schemeClr val="accent2"/>
        </a:effectRef>
        <a:fontRef idx="minor">
          <a:schemeClr val="lt1"/>
        </a:fontRef>
      </xdr:style>
      <xdr:txBody>
        <a:bodyPr vert="vert270" rtlCol="0" anchor="ctr"/>
        <a:lstStyle/>
        <a:p>
          <a:pPr algn="ctr"/>
          <a:r>
            <a:rPr lang="tr-TR"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ANA SAYFA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52389</xdr:colOff>
      <xdr:row>0</xdr:row>
      <xdr:rowOff>176215</xdr:rowOff>
    </xdr:from>
    <xdr:to>
      <xdr:col>14</xdr:col>
      <xdr:colOff>409576</xdr:colOff>
      <xdr:row>17</xdr:row>
      <xdr:rowOff>0</xdr:rowOff>
    </xdr:to>
    <xdr:sp macro="" textlink="">
      <xdr:nvSpPr>
        <xdr:cNvPr id="2" name="1 Beşgen">
          <a:hlinkClick xmlns:r="http://schemas.openxmlformats.org/officeDocument/2006/relationships" r:id="rId1"/>
        </xdr:cNvPr>
        <xdr:cNvSpPr/>
      </xdr:nvSpPr>
      <xdr:spPr>
        <a:xfrm rot="5400000">
          <a:off x="5081588" y="1404941"/>
          <a:ext cx="4033840" cy="1576387"/>
        </a:xfrm>
        <a:prstGeom prst="homePlate">
          <a:avLst/>
        </a:prstGeom>
      </xdr:spPr>
      <xdr:style>
        <a:lnRef idx="0">
          <a:schemeClr val="accent2"/>
        </a:lnRef>
        <a:fillRef idx="3">
          <a:schemeClr val="accent2"/>
        </a:fillRef>
        <a:effectRef idx="3">
          <a:schemeClr val="accent2"/>
        </a:effectRef>
        <a:fontRef idx="minor">
          <a:schemeClr val="lt1"/>
        </a:fontRef>
      </xdr:style>
      <xdr:txBody>
        <a:bodyPr vert="vert270" rtlCol="0" anchor="ctr"/>
        <a:lstStyle/>
        <a:p>
          <a:pPr algn="ctr"/>
          <a:r>
            <a:rPr lang="tr-TR" sz="20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ANA SAYFA</a:t>
          </a:r>
        </a:p>
      </xdr:txBody>
    </xdr:sp>
    <xdr:clientData/>
  </xdr:twoCellAnchor>
  <xdr:twoCellAnchor editAs="oneCell">
    <xdr:from>
      <xdr:col>10</xdr:col>
      <xdr:colOff>257175</xdr:colOff>
      <xdr:row>1</xdr:row>
      <xdr:rowOff>57299</xdr:rowOff>
    </xdr:from>
    <xdr:to>
      <xdr:col>11</xdr:col>
      <xdr:colOff>666750</xdr:colOff>
      <xdr:row>5</xdr:row>
      <xdr:rowOff>185749</xdr:rowOff>
    </xdr:to>
    <xdr:pic>
      <xdr:nvPicPr>
        <xdr:cNvPr id="3" name="2 Resim" descr="zaza.PNG"/>
        <xdr:cNvPicPr>
          <a:picLocks noChangeAspect="1"/>
        </xdr:cNvPicPr>
      </xdr:nvPicPr>
      <xdr:blipFill>
        <a:blip xmlns:r="http://schemas.openxmlformats.org/officeDocument/2006/relationships" r:embed="rId2" cstate="print"/>
        <a:stretch>
          <a:fillRect/>
        </a:stretch>
      </xdr:blipFill>
      <xdr:spPr>
        <a:xfrm>
          <a:off x="5295900" y="257324"/>
          <a:ext cx="885825" cy="890450"/>
        </a:xfrm>
        <a:prstGeom prst="rect">
          <a:avLst/>
        </a:prstGeom>
      </xdr:spPr>
    </xdr:pic>
    <xdr:clientData/>
  </xdr:twoCellAnchor>
  <xdr:twoCellAnchor editAs="oneCell">
    <xdr:from>
      <xdr:col>2</xdr:col>
      <xdr:colOff>38102</xdr:colOff>
      <xdr:row>1</xdr:row>
      <xdr:rowOff>28576</xdr:rowOff>
    </xdr:from>
    <xdr:to>
      <xdr:col>3</xdr:col>
      <xdr:colOff>390526</xdr:colOff>
      <xdr:row>6</xdr:row>
      <xdr:rowOff>33242</xdr:rowOff>
    </xdr:to>
    <xdr:pic>
      <xdr:nvPicPr>
        <xdr:cNvPr id="4" name="3 Resim" descr="MM.PNG"/>
        <xdr:cNvPicPr>
          <a:picLocks noChangeAspect="1"/>
        </xdr:cNvPicPr>
      </xdr:nvPicPr>
      <xdr:blipFill>
        <a:blip xmlns:r="http://schemas.openxmlformats.org/officeDocument/2006/relationships" r:embed="rId3"/>
        <a:stretch>
          <a:fillRect/>
        </a:stretch>
      </xdr:blipFill>
      <xdr:spPr>
        <a:xfrm>
          <a:off x="200027" y="228601"/>
          <a:ext cx="962024" cy="95716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7</xdr:row>
      <xdr:rowOff>20109</xdr:rowOff>
    </xdr:from>
    <xdr:to>
      <xdr:col>9</xdr:col>
      <xdr:colOff>400050</xdr:colOff>
      <xdr:row>10</xdr:row>
      <xdr:rowOff>13758</xdr:rowOff>
    </xdr:to>
    <xdr:sp macro="" textlink="">
      <xdr:nvSpPr>
        <xdr:cNvPr id="2" name="Dikdörtgen 1">
          <a:hlinkClick xmlns:r="http://schemas.openxmlformats.org/officeDocument/2006/relationships" r:id="rId1"/>
        </xdr:cNvPr>
        <xdr:cNvSpPr/>
      </xdr:nvSpPr>
      <xdr:spPr>
        <a:xfrm>
          <a:off x="6496050" y="1363134"/>
          <a:ext cx="1619250" cy="565149"/>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tr-TR" sz="1050">
              <a:latin typeface="Arial Black" panose="020B0A04020102020204" pitchFamily="34" charset="0"/>
            </a:rPr>
            <a:t>2. TANIK</a:t>
          </a:r>
        </a:p>
        <a:p>
          <a:pPr algn="ctr"/>
          <a:r>
            <a:rPr lang="tr-TR" sz="1050" baseline="0">
              <a:latin typeface="Arial Black" panose="020B0A04020102020204" pitchFamily="34" charset="0"/>
            </a:rPr>
            <a:t> İFADE TUTANAĞI</a:t>
          </a:r>
          <a:endParaRPr lang="tr-TR" sz="1050">
            <a:latin typeface="Arial Black" panose="020B0A04020102020204" pitchFamily="34" charset="0"/>
          </a:endParaRPr>
        </a:p>
      </xdr:txBody>
    </xdr:sp>
    <xdr:clientData/>
  </xdr:twoCellAnchor>
  <xdr:twoCellAnchor>
    <xdr:from>
      <xdr:col>7</xdr:col>
      <xdr:colOff>23285</xdr:colOff>
      <xdr:row>10</xdr:row>
      <xdr:rowOff>191559</xdr:rowOff>
    </xdr:from>
    <xdr:to>
      <xdr:col>9</xdr:col>
      <xdr:colOff>419101</xdr:colOff>
      <xdr:row>13</xdr:row>
      <xdr:rowOff>175684</xdr:rowOff>
    </xdr:to>
    <xdr:sp macro="" textlink="">
      <xdr:nvSpPr>
        <xdr:cNvPr id="4" name="Dikdörtgen 6">
          <a:hlinkClick xmlns:r="http://schemas.openxmlformats.org/officeDocument/2006/relationships" r:id="rId2"/>
        </xdr:cNvPr>
        <xdr:cNvSpPr/>
      </xdr:nvSpPr>
      <xdr:spPr>
        <a:xfrm>
          <a:off x="6519335" y="2106084"/>
          <a:ext cx="1615016" cy="565150"/>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tr-TR" sz="1050">
              <a:latin typeface="Arial Black" panose="020B0A04020102020204" pitchFamily="34" charset="0"/>
            </a:rPr>
            <a:t>3. TANIK</a:t>
          </a:r>
        </a:p>
        <a:p>
          <a:pPr algn="ctr"/>
          <a:r>
            <a:rPr lang="tr-TR" sz="1050" baseline="0">
              <a:latin typeface="Arial Black" panose="020B0A04020102020204" pitchFamily="34" charset="0"/>
            </a:rPr>
            <a:t> İFADE TUTANAĞI</a:t>
          </a:r>
          <a:endParaRPr lang="tr-TR" sz="1050">
            <a:latin typeface="Arial Black" panose="020B0A04020102020204" pitchFamily="34" charset="0"/>
          </a:endParaRPr>
        </a:p>
      </xdr:txBody>
    </xdr:sp>
    <xdr:clientData/>
  </xdr:twoCellAnchor>
  <xdr:twoCellAnchor>
    <xdr:from>
      <xdr:col>7</xdr:col>
      <xdr:colOff>9525</xdr:colOff>
      <xdr:row>2</xdr:row>
      <xdr:rowOff>171450</xdr:rowOff>
    </xdr:from>
    <xdr:to>
      <xdr:col>9</xdr:col>
      <xdr:colOff>390525</xdr:colOff>
      <xdr:row>5</xdr:row>
      <xdr:rowOff>180975</xdr:rowOff>
    </xdr:to>
    <xdr:sp macro="" textlink="">
      <xdr:nvSpPr>
        <xdr:cNvPr id="8" name="Dikdörtgen 11">
          <a:hlinkClick xmlns:r="http://schemas.openxmlformats.org/officeDocument/2006/relationships" r:id="rId3"/>
        </xdr:cNvPr>
        <xdr:cNvSpPr/>
      </xdr:nvSpPr>
      <xdr:spPr>
        <a:xfrm>
          <a:off x="4876800" y="552450"/>
          <a:ext cx="1600200" cy="581025"/>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ctr"/>
          <a:r>
            <a:rPr lang="tr-TR" sz="1050">
              <a:latin typeface="Arial Black" panose="020B0A04020102020204" pitchFamily="34" charset="0"/>
            </a:rPr>
            <a:t>1. TANIK</a:t>
          </a:r>
        </a:p>
        <a:p>
          <a:pPr algn="ctr"/>
          <a:r>
            <a:rPr lang="tr-TR" sz="1050" baseline="0">
              <a:latin typeface="Arial Black" panose="020B0A04020102020204" pitchFamily="34" charset="0"/>
            </a:rPr>
            <a:t> İFADE TUTANAĞI</a:t>
          </a:r>
          <a:endParaRPr lang="tr-TR" sz="1050">
            <a:latin typeface="Arial Black" panose="020B0A04020102020204" pitchFamily="34" charset="0"/>
          </a:endParaRPr>
        </a:p>
      </xdr:txBody>
    </xdr:sp>
    <xdr:clientData/>
  </xdr:twoCellAnchor>
  <xdr:twoCellAnchor>
    <xdr:from>
      <xdr:col>10</xdr:col>
      <xdr:colOff>38100</xdr:colOff>
      <xdr:row>0</xdr:row>
      <xdr:rowOff>152400</xdr:rowOff>
    </xdr:from>
    <xdr:to>
      <xdr:col>12</xdr:col>
      <xdr:colOff>280988</xdr:colOff>
      <xdr:row>20</xdr:row>
      <xdr:rowOff>171450</xdr:rowOff>
    </xdr:to>
    <xdr:sp macro="" textlink="">
      <xdr:nvSpPr>
        <xdr:cNvPr id="10" name="9 Beşgen">
          <a:hlinkClick xmlns:r="http://schemas.openxmlformats.org/officeDocument/2006/relationships" r:id="rId4"/>
        </xdr:cNvPr>
        <xdr:cNvSpPr/>
      </xdr:nvSpPr>
      <xdr:spPr>
        <a:xfrm rot="5400000">
          <a:off x="5531644" y="1354931"/>
          <a:ext cx="3867150" cy="1462088"/>
        </a:xfrm>
        <a:prstGeom prst="homePlate">
          <a:avLst/>
        </a:prstGeom>
      </xdr:spPr>
      <xdr:style>
        <a:lnRef idx="1">
          <a:schemeClr val="accent2"/>
        </a:lnRef>
        <a:fillRef idx="3">
          <a:schemeClr val="accent2"/>
        </a:fillRef>
        <a:effectRef idx="2">
          <a:schemeClr val="accent2"/>
        </a:effectRef>
        <a:fontRef idx="minor">
          <a:schemeClr val="lt1"/>
        </a:fontRef>
      </xdr:style>
      <xdr:txBody>
        <a:bodyPr vert="vert270" rtlCol="0" anchor="ctr"/>
        <a:lstStyle/>
        <a:p>
          <a:pPr algn="ctr"/>
          <a:r>
            <a:rPr lang="tr-TR"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ANA SAYFA</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257175</xdr:colOff>
      <xdr:row>1</xdr:row>
      <xdr:rowOff>57299</xdr:rowOff>
    </xdr:from>
    <xdr:to>
      <xdr:col>10</xdr:col>
      <xdr:colOff>664464</xdr:colOff>
      <xdr:row>1</xdr:row>
      <xdr:rowOff>59257</xdr:rowOff>
    </xdr:to>
    <xdr:pic>
      <xdr:nvPicPr>
        <xdr:cNvPr id="2" name="1 Resim" descr="zaza.PNG"/>
        <xdr:cNvPicPr>
          <a:picLocks noChangeAspect="1"/>
        </xdr:cNvPicPr>
      </xdr:nvPicPr>
      <xdr:blipFill>
        <a:blip xmlns:r="http://schemas.openxmlformats.org/officeDocument/2006/relationships" r:embed="rId1" cstate="print"/>
        <a:stretch>
          <a:fillRect/>
        </a:stretch>
      </xdr:blipFill>
      <xdr:spPr>
        <a:xfrm>
          <a:off x="5372100" y="257324"/>
          <a:ext cx="885825" cy="890450"/>
        </a:xfrm>
        <a:prstGeom prst="rect">
          <a:avLst/>
        </a:prstGeom>
      </xdr:spPr>
    </xdr:pic>
    <xdr:clientData/>
  </xdr:twoCellAnchor>
  <xdr:twoCellAnchor editAs="oneCell">
    <xdr:from>
      <xdr:col>1</xdr:col>
      <xdr:colOff>38102</xdr:colOff>
      <xdr:row>1</xdr:row>
      <xdr:rowOff>28576</xdr:rowOff>
    </xdr:from>
    <xdr:to>
      <xdr:col>2</xdr:col>
      <xdr:colOff>399670</xdr:colOff>
      <xdr:row>1</xdr:row>
      <xdr:rowOff>30006</xdr:rowOff>
    </xdr:to>
    <xdr:pic>
      <xdr:nvPicPr>
        <xdr:cNvPr id="3" name="2 Resim" descr="MM.PNG"/>
        <xdr:cNvPicPr>
          <a:picLocks noChangeAspect="1"/>
        </xdr:cNvPicPr>
      </xdr:nvPicPr>
      <xdr:blipFill>
        <a:blip xmlns:r="http://schemas.openxmlformats.org/officeDocument/2006/relationships" r:embed="rId2"/>
        <a:stretch>
          <a:fillRect/>
        </a:stretch>
      </xdr:blipFill>
      <xdr:spPr>
        <a:xfrm>
          <a:off x="200027" y="228601"/>
          <a:ext cx="962024" cy="957166"/>
        </a:xfrm>
        <a:prstGeom prst="rect">
          <a:avLst/>
        </a:prstGeom>
      </xdr:spPr>
    </xdr:pic>
    <xdr:clientData/>
  </xdr:twoCellAnchor>
  <xdr:twoCellAnchor>
    <xdr:from>
      <xdr:col>11</xdr:col>
      <xdr:colOff>276225</xdr:colOff>
      <xdr:row>2</xdr:row>
      <xdr:rowOff>114302</xdr:rowOff>
    </xdr:from>
    <xdr:to>
      <xdr:col>13</xdr:col>
      <xdr:colOff>314325</xdr:colOff>
      <xdr:row>17</xdr:row>
      <xdr:rowOff>466727</xdr:rowOff>
    </xdr:to>
    <xdr:sp macro="" textlink="">
      <xdr:nvSpPr>
        <xdr:cNvPr id="4" name="3 Beşgen">
          <a:hlinkClick xmlns:r="http://schemas.openxmlformats.org/officeDocument/2006/relationships" r:id="rId3"/>
        </xdr:cNvPr>
        <xdr:cNvSpPr/>
      </xdr:nvSpPr>
      <xdr:spPr>
        <a:xfrm rot="5400000">
          <a:off x="5767387" y="1471615"/>
          <a:ext cx="3209925" cy="1257300"/>
        </a:xfrm>
        <a:prstGeom prst="homePlate">
          <a:avLst/>
        </a:prstGeom>
        <a:gradFill>
          <a:gsLst>
            <a:gs pos="0">
              <a:srgbClr val="FFF200"/>
            </a:gs>
            <a:gs pos="45000">
              <a:srgbClr val="FF7A00"/>
            </a:gs>
            <a:gs pos="70000">
              <a:srgbClr val="FF0300"/>
            </a:gs>
            <a:gs pos="100000">
              <a:srgbClr val="4D0808"/>
            </a:gs>
          </a:gsLst>
          <a:lin ang="16200000" scaled="0"/>
        </a:gradFill>
      </xdr:spPr>
      <xdr:style>
        <a:lnRef idx="0">
          <a:schemeClr val="accent2"/>
        </a:lnRef>
        <a:fillRef idx="3">
          <a:schemeClr val="accent2"/>
        </a:fillRef>
        <a:effectRef idx="3">
          <a:schemeClr val="accent2"/>
        </a:effectRef>
        <a:fontRef idx="minor">
          <a:schemeClr val="lt1"/>
        </a:fontRef>
      </xdr:style>
      <xdr:txBody>
        <a:bodyPr vert="vert270" rtlCol="0" anchor="ctr"/>
        <a:lstStyle/>
        <a:p>
          <a:pPr algn="ctr"/>
          <a:r>
            <a:rPr lang="tr-TR" sz="20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ANA</a:t>
          </a:r>
          <a:r>
            <a:rPr lang="tr-TR" sz="20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rPr>
            <a:t> SAYFA</a:t>
          </a:r>
          <a:endParaRPr lang="tr-TR" sz="20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twoCellAnchor>
  <xdr:twoCellAnchor editAs="oneCell">
    <xdr:from>
      <xdr:col>1</xdr:col>
      <xdr:colOff>95249</xdr:colOff>
      <xdr:row>1</xdr:row>
      <xdr:rowOff>56669</xdr:rowOff>
    </xdr:from>
    <xdr:to>
      <xdr:col>2</xdr:col>
      <xdr:colOff>360044</xdr:colOff>
      <xdr:row>5</xdr:row>
      <xdr:rowOff>47624</xdr:rowOff>
    </xdr:to>
    <xdr:pic>
      <xdr:nvPicPr>
        <xdr:cNvPr id="5" name="4 Resim" descr="MM.PNG"/>
        <xdr:cNvPicPr>
          <a:picLocks noChangeAspect="1"/>
        </xdr:cNvPicPr>
      </xdr:nvPicPr>
      <xdr:blipFill>
        <a:blip xmlns:r="http://schemas.openxmlformats.org/officeDocument/2006/relationships" r:embed="rId2"/>
        <a:stretch>
          <a:fillRect/>
        </a:stretch>
      </xdr:blipFill>
      <xdr:spPr>
        <a:xfrm>
          <a:off x="142874" y="247169"/>
          <a:ext cx="874395" cy="752955"/>
        </a:xfrm>
        <a:prstGeom prst="rect">
          <a:avLst/>
        </a:prstGeom>
      </xdr:spPr>
    </xdr:pic>
    <xdr:clientData/>
  </xdr:twoCellAnchor>
  <xdr:twoCellAnchor editAs="oneCell">
    <xdr:from>
      <xdr:col>9</xdr:col>
      <xdr:colOff>266700</xdr:colOff>
      <xdr:row>1</xdr:row>
      <xdr:rowOff>48121</xdr:rowOff>
    </xdr:from>
    <xdr:to>
      <xdr:col>10</xdr:col>
      <xdr:colOff>496062</xdr:colOff>
      <xdr:row>5</xdr:row>
      <xdr:rowOff>66674</xdr:rowOff>
    </xdr:to>
    <xdr:pic>
      <xdr:nvPicPr>
        <xdr:cNvPr id="6" name="5 Resim" descr="zaza.PNG"/>
        <xdr:cNvPicPr>
          <a:picLocks noChangeAspect="1"/>
        </xdr:cNvPicPr>
      </xdr:nvPicPr>
      <xdr:blipFill>
        <a:blip xmlns:r="http://schemas.openxmlformats.org/officeDocument/2006/relationships" r:embed="rId4" cstate="print"/>
        <a:stretch>
          <a:fillRect/>
        </a:stretch>
      </xdr:blipFill>
      <xdr:spPr>
        <a:xfrm>
          <a:off x="5429250" y="238621"/>
          <a:ext cx="838962" cy="7805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304;SELER%20&#304;&#199;&#304;N%20D&#304;S&#304;PL&#304;N%20&#304;&#350;LER&#304;%20PROGRAMI%20(2).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NASAYFA"/>
      <sheetName val="OKUL BİL.GİR."/>
      <sheetName val="YÖNETMELİK"/>
      <sheetName val="CEZA MAD"/>
      <sheetName val="ÇAĞRI PUS."/>
      <sheetName val="İFADE TUT."/>
      <sheetName val="TANIK BİL.GİRİŞ"/>
      <sheetName val="SAVUNMA TUT."/>
      <sheetName val="KARAR ÖRN"/>
      <sheetName val="VELİ UYARI"/>
      <sheetName val="TOPLU CEZA LİS."/>
      <sheetName val="CEZA ALAN ÖĞR. LİS."/>
      <sheetName val="TANIK İFA.TUT1"/>
      <sheetName val="TANIK İFA.TUT2"/>
      <sheetName val="TANIK İFA.TUT3"/>
      <sheetName val="TANIK İFA.TUT4"/>
      <sheetName val="TANIK İFA.TUT5"/>
      <sheetName val="TANIK İFA.TUT6"/>
      <sheetName val="TANIK İFA.TUT7"/>
      <sheetName val="TANIK İFA.TUT8"/>
    </sheetNames>
    <sheetDataSet>
      <sheetData sheetId="0"/>
      <sheetData sheetId="1">
        <row r="8">
          <cell r="D8" t="str">
            <v>MEHMET ŞAHİN</v>
          </cell>
        </row>
      </sheetData>
      <sheetData sheetId="2">
        <row r="16">
          <cell r="A16" t="str">
            <v>a</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dervissencpal@gmail.co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dervissencpal@gmail.com"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C00000"/>
  </sheetPr>
  <dimension ref="A1:AB110"/>
  <sheetViews>
    <sheetView tabSelected="1" topLeftCell="B1" workbookViewId="0">
      <selection activeCell="G19" sqref="G19:J19"/>
    </sheetView>
  </sheetViews>
  <sheetFormatPr defaultRowHeight="15"/>
  <cols>
    <col min="1" max="1" width="1" hidden="1" customWidth="1"/>
    <col min="4" max="4" width="15" customWidth="1"/>
    <col min="5" max="5" width="10.7109375" customWidth="1"/>
    <col min="6" max="6" width="9.140625" customWidth="1"/>
    <col min="7" max="7" width="10" customWidth="1"/>
    <col min="9" max="9" width="6.85546875" customWidth="1"/>
    <col min="10" max="10" width="35.7109375" customWidth="1"/>
    <col min="12" max="28" width="9.140625" style="71"/>
  </cols>
  <sheetData>
    <row r="1" spans="2:16" ht="54" customHeight="1">
      <c r="B1" s="301" t="str">
        <f>'OKUL BİLGİLERİ'!D3</f>
        <v>T.C.</v>
      </c>
      <c r="C1" s="302"/>
      <c r="D1" s="302"/>
      <c r="E1" s="302"/>
      <c r="F1" s="302"/>
      <c r="G1" s="302"/>
      <c r="H1" s="302"/>
      <c r="I1" s="302"/>
      <c r="J1" s="302"/>
      <c r="K1" s="302"/>
      <c r="L1" s="68"/>
      <c r="M1" s="68"/>
      <c r="N1" s="68"/>
      <c r="O1" s="68"/>
      <c r="P1" s="69"/>
    </row>
    <row r="2" spans="2:16" ht="54" customHeight="1">
      <c r="B2" s="282" t="str">
        <f>'OKUL BİLGİLERİ'!D4</f>
        <v>BALIŞEYH KAYMAKAMLIĞI</v>
      </c>
      <c r="C2" s="283"/>
      <c r="D2" s="283"/>
      <c r="E2" s="283"/>
      <c r="F2" s="283"/>
      <c r="G2" s="283"/>
      <c r="H2" s="283"/>
      <c r="I2" s="283"/>
      <c r="J2" s="283"/>
      <c r="K2" s="283"/>
      <c r="L2" s="69"/>
      <c r="M2" s="69"/>
      <c r="N2" s="69"/>
      <c r="O2" s="69"/>
      <c r="P2" s="69"/>
    </row>
    <row r="3" spans="2:16" ht="47.25" customHeight="1">
      <c r="B3" s="284" t="str">
        <f>'OKUL BİLGİLERİ'!D5</f>
        <v>PROF.TABİP TÜMGENERAL DERVİŞ ŞEN Ç.P.A.L.MÜDÜRLÜĞÜ</v>
      </c>
      <c r="C3" s="285"/>
      <c r="D3" s="285"/>
      <c r="E3" s="285"/>
      <c r="F3" s="285"/>
      <c r="G3" s="285"/>
      <c r="H3" s="285"/>
      <c r="I3" s="285"/>
      <c r="J3" s="285"/>
      <c r="K3" s="285"/>
      <c r="L3" s="69"/>
      <c r="M3" s="69"/>
      <c r="N3" s="69"/>
      <c r="O3" s="69"/>
      <c r="P3" s="69"/>
    </row>
    <row r="4" spans="2:16" ht="30" customHeight="1">
      <c r="B4" s="288"/>
      <c r="C4" s="288"/>
      <c r="D4" s="288"/>
      <c r="E4" s="288"/>
      <c r="F4" s="288"/>
      <c r="G4" s="288"/>
      <c r="H4" s="288"/>
      <c r="I4" s="288"/>
      <c r="J4" s="288"/>
      <c r="K4" s="288"/>
      <c r="L4" s="70"/>
      <c r="M4" s="70"/>
      <c r="N4" s="70"/>
      <c r="O4" s="70"/>
      <c r="P4" s="70"/>
    </row>
    <row r="5" spans="2:16" ht="27.95" customHeight="1">
      <c r="B5" s="316"/>
      <c r="C5" s="299" t="s">
        <v>15</v>
      </c>
      <c r="D5" s="299"/>
      <c r="E5" s="299"/>
      <c r="F5" s="299"/>
      <c r="G5" s="299"/>
      <c r="H5" s="299"/>
      <c r="I5" s="299"/>
      <c r="J5" s="299"/>
      <c r="K5" s="289"/>
    </row>
    <row r="6" spans="2:16" ht="20.100000000000001" customHeight="1">
      <c r="B6" s="316"/>
      <c r="C6" s="286" t="s">
        <v>16</v>
      </c>
      <c r="D6" s="286"/>
      <c r="E6" s="203" t="s">
        <v>2</v>
      </c>
      <c r="F6" s="305" t="s">
        <v>349</v>
      </c>
      <c r="G6" s="306"/>
      <c r="H6" s="306"/>
      <c r="I6" s="306"/>
      <c r="J6" s="307"/>
      <c r="K6" s="289"/>
    </row>
    <row r="7" spans="2:16" ht="20.100000000000001" customHeight="1">
      <c r="B7" s="316"/>
      <c r="C7" s="286" t="s">
        <v>17</v>
      </c>
      <c r="D7" s="286"/>
      <c r="E7" s="203" t="s">
        <v>2</v>
      </c>
      <c r="F7" s="308">
        <f>VLOOKUP($F$6,'ÖĞRENCİ LİSTESİ'!$C$5:$K$310,'ÖĞRENCİ LİSTESİ'!A5,0)</f>
        <v>111111111</v>
      </c>
      <c r="G7" s="308"/>
      <c r="H7" s="308"/>
      <c r="I7" s="308"/>
      <c r="J7" s="308"/>
      <c r="K7" s="289"/>
    </row>
    <row r="8" spans="2:16" ht="20.100000000000001" customHeight="1">
      <c r="B8" s="316"/>
      <c r="C8" s="286" t="s">
        <v>18</v>
      </c>
      <c r="D8" s="286"/>
      <c r="E8" s="203" t="s">
        <v>2</v>
      </c>
      <c r="F8" s="308" t="str">
        <f>VLOOKUP($F$6,'ÖĞRENCİ LİSTESİ'!$C$5:$K$310,'ÖĞRENCİ LİSTESİ'!A6,0)</f>
        <v>10AL</v>
      </c>
      <c r="G8" s="308"/>
      <c r="H8" s="308"/>
      <c r="I8" s="308"/>
      <c r="J8" s="308"/>
      <c r="K8" s="289"/>
    </row>
    <row r="9" spans="2:16" ht="20.100000000000001" customHeight="1">
      <c r="B9" s="316"/>
      <c r="C9" s="314" t="s">
        <v>130</v>
      </c>
      <c r="D9" s="315"/>
      <c r="E9" s="203" t="s">
        <v>2</v>
      </c>
      <c r="F9" s="308" t="str">
        <f>VLOOKUP($F$6,'ÖĞRENCİ LİSTESİ'!$C$5:$K$310,'ÖĞRENCİ LİSTESİ'!A7,0)</f>
        <v>Syn. Ahmet ALVER</v>
      </c>
      <c r="G9" s="308"/>
      <c r="H9" s="308"/>
      <c r="I9" s="308"/>
      <c r="J9" s="308"/>
      <c r="K9" s="289"/>
    </row>
    <row r="10" spans="2:16" ht="20.100000000000001" customHeight="1">
      <c r="B10" s="316"/>
      <c r="C10" s="314" t="s">
        <v>19</v>
      </c>
      <c r="D10" s="315"/>
      <c r="E10" s="203" t="s">
        <v>2</v>
      </c>
      <c r="F10" s="308">
        <f>VLOOKUP($F$6,'ÖĞRENCİ LİSTESİ'!$C$5:$K$310,'ÖĞRENCİ LİSTESİ'!A8,0)</f>
        <v>1</v>
      </c>
      <c r="G10" s="308"/>
      <c r="H10" s="308"/>
      <c r="I10" s="308"/>
      <c r="J10" s="308"/>
      <c r="K10" s="289"/>
    </row>
    <row r="11" spans="2:16" ht="20.100000000000001" customHeight="1">
      <c r="B11" s="316"/>
      <c r="C11" s="286" t="s">
        <v>20</v>
      </c>
      <c r="D11" s="286"/>
      <c r="E11" s="203" t="s">
        <v>2</v>
      </c>
      <c r="F11" s="308" t="str">
        <f>VLOOKUP($F$6,'ÖĞRENCİ LİSTESİ'!$C$5:$K$310,'ÖĞRENCİ LİSTESİ'!A9,0)</f>
        <v>Syn.MOHAMMAD XXX</v>
      </c>
      <c r="G11" s="308"/>
      <c r="H11" s="308"/>
      <c r="I11" s="308"/>
      <c r="J11" s="308"/>
      <c r="K11" s="289"/>
    </row>
    <row r="12" spans="2:16" ht="20.100000000000001" customHeight="1">
      <c r="B12" s="316"/>
      <c r="C12" s="286" t="s">
        <v>21</v>
      </c>
      <c r="D12" s="286"/>
      <c r="E12" s="203" t="s">
        <v>2</v>
      </c>
      <c r="F12" s="308" t="str">
        <f>VLOOKUP($F$6,'ÖĞRENCİ LİSTESİ'!$C$5:$K$310,'ÖĞRENCİ LİSTESİ'!A10,0)</f>
        <v>Karaj/AFKANİSTAN-01.01.2000</v>
      </c>
      <c r="G12" s="308"/>
      <c r="H12" s="308"/>
      <c r="I12" s="308"/>
      <c r="J12" s="308"/>
      <c r="K12" s="289"/>
    </row>
    <row r="13" spans="2:16" ht="20.100000000000001" customHeight="1">
      <c r="B13" s="316"/>
      <c r="C13" s="287" t="s">
        <v>22</v>
      </c>
      <c r="D13" s="287"/>
      <c r="E13" s="203" t="s">
        <v>2</v>
      </c>
      <c r="F13" s="308" t="str">
        <f>VLOOKUP($F$6,'ÖĞRENCİ LİSTESİ'!$C$5:$K$310,'ÖĞRENCİ LİSTESİ'!A11,0)</f>
        <v>Ballı Mahallesi Balışeyh/KIRIKKALE</v>
      </c>
      <c r="G13" s="308"/>
      <c r="H13" s="308"/>
      <c r="I13" s="308"/>
      <c r="J13" s="308"/>
      <c r="K13" s="289"/>
    </row>
    <row r="14" spans="2:16" ht="29.25" customHeight="1">
      <c r="B14" s="316"/>
      <c r="C14" s="310" t="s">
        <v>111</v>
      </c>
      <c r="D14" s="311"/>
      <c r="E14" s="311"/>
      <c r="F14" s="311"/>
      <c r="G14" s="311"/>
      <c r="H14" s="311"/>
      <c r="I14" s="311"/>
      <c r="J14" s="312"/>
      <c r="K14" s="289"/>
    </row>
    <row r="15" spans="2:16" ht="20.100000000000001" customHeight="1">
      <c r="B15" s="316"/>
      <c r="C15" s="292" t="s">
        <v>16</v>
      </c>
      <c r="D15" s="294"/>
      <c r="E15" s="204" t="s">
        <v>2</v>
      </c>
      <c r="F15" s="305" t="s">
        <v>190</v>
      </c>
      <c r="G15" s="320"/>
      <c r="H15" s="320"/>
      <c r="I15" s="320"/>
      <c r="J15" s="321"/>
      <c r="K15" s="289"/>
      <c r="M15" s="124"/>
    </row>
    <row r="16" spans="2:16" ht="20.100000000000001" customHeight="1">
      <c r="B16" s="316"/>
      <c r="C16" s="205" t="s">
        <v>112</v>
      </c>
      <c r="D16" s="206"/>
      <c r="E16" s="204" t="s">
        <v>2</v>
      </c>
      <c r="F16" s="309">
        <v>43461</v>
      </c>
      <c r="G16" s="307"/>
      <c r="H16" s="208" t="s">
        <v>7</v>
      </c>
      <c r="I16" s="204" t="s">
        <v>2</v>
      </c>
      <c r="J16" s="269" t="s">
        <v>330</v>
      </c>
      <c r="K16" s="289"/>
    </row>
    <row r="17" spans="2:13" ht="27.95" customHeight="1">
      <c r="B17" s="316"/>
      <c r="C17" s="299" t="s">
        <v>23</v>
      </c>
      <c r="D17" s="299"/>
      <c r="E17" s="299"/>
      <c r="F17" s="299"/>
      <c r="G17" s="299"/>
      <c r="H17" s="299"/>
      <c r="I17" s="299"/>
      <c r="J17" s="299"/>
      <c r="K17" s="289"/>
      <c r="M17" s="124"/>
    </row>
    <row r="18" spans="2:13" ht="20.100000000000001" customHeight="1">
      <c r="B18" s="316"/>
      <c r="C18" s="300" t="s">
        <v>41</v>
      </c>
      <c r="D18" s="300"/>
      <c r="E18" s="300"/>
      <c r="F18" s="207" t="s">
        <v>2</v>
      </c>
      <c r="G18" s="210">
        <v>43461</v>
      </c>
      <c r="H18" s="325" t="s">
        <v>259</v>
      </c>
      <c r="I18" s="325"/>
      <c r="J18" s="211" t="s">
        <v>331</v>
      </c>
      <c r="K18" s="289"/>
    </row>
    <row r="19" spans="2:13" ht="61.5" customHeight="1">
      <c r="B19" s="316"/>
      <c r="C19" s="313" t="s">
        <v>24</v>
      </c>
      <c r="D19" s="313"/>
      <c r="E19" s="313"/>
      <c r="F19" s="204" t="s">
        <v>2</v>
      </c>
      <c r="G19" s="332" t="s">
        <v>332</v>
      </c>
      <c r="H19" s="333"/>
      <c r="I19" s="333"/>
      <c r="J19" s="334"/>
      <c r="K19" s="289"/>
    </row>
    <row r="20" spans="2:13" ht="19.5" customHeight="1">
      <c r="B20" s="316"/>
      <c r="C20" s="313" t="s">
        <v>25</v>
      </c>
      <c r="D20" s="313"/>
      <c r="E20" s="313"/>
      <c r="F20" s="207" t="s">
        <v>2</v>
      </c>
      <c r="G20" s="309">
        <v>43465</v>
      </c>
      <c r="H20" s="306"/>
      <c r="I20" s="209" t="s">
        <v>122</v>
      </c>
      <c r="J20" s="212" t="s">
        <v>323</v>
      </c>
      <c r="K20" s="289"/>
      <c r="M20" s="124"/>
    </row>
    <row r="21" spans="2:13" ht="27.95" customHeight="1">
      <c r="B21" s="316"/>
      <c r="C21" s="299" t="s">
        <v>26</v>
      </c>
      <c r="D21" s="299"/>
      <c r="E21" s="299"/>
      <c r="F21" s="299"/>
      <c r="G21" s="299"/>
      <c r="H21" s="299"/>
      <c r="I21" s="299"/>
      <c r="J21" s="299"/>
      <c r="K21" s="289"/>
    </row>
    <row r="22" spans="2:13" ht="61.5" customHeight="1">
      <c r="B22" s="316"/>
      <c r="C22" s="292" t="s">
        <v>27</v>
      </c>
      <c r="D22" s="293"/>
      <c r="E22" s="294"/>
      <c r="F22" s="204" t="s">
        <v>2</v>
      </c>
      <c r="G22" s="322" t="s">
        <v>325</v>
      </c>
      <c r="H22" s="323"/>
      <c r="I22" s="323"/>
      <c r="J22" s="324"/>
      <c r="K22" s="289"/>
    </row>
    <row r="23" spans="2:13" ht="20.100000000000001" customHeight="1">
      <c r="B23" s="316"/>
      <c r="C23" s="292" t="s">
        <v>28</v>
      </c>
      <c r="D23" s="293"/>
      <c r="E23" s="294"/>
      <c r="F23" s="207" t="s">
        <v>2</v>
      </c>
      <c r="G23" s="331" t="s">
        <v>227</v>
      </c>
      <c r="H23" s="331"/>
      <c r="I23" s="331"/>
      <c r="J23" s="331"/>
      <c r="K23" s="289"/>
    </row>
    <row r="24" spans="2:13" ht="20.100000000000001" customHeight="1">
      <c r="B24" s="316"/>
      <c r="C24" s="295" t="s">
        <v>29</v>
      </c>
      <c r="D24" s="295"/>
      <c r="E24" s="295"/>
      <c r="F24" s="207" t="s">
        <v>2</v>
      </c>
      <c r="G24" s="304">
        <v>10</v>
      </c>
      <c r="H24" s="304"/>
      <c r="I24" s="304"/>
      <c r="J24" s="304"/>
      <c r="K24" s="289"/>
    </row>
    <row r="25" spans="2:13" ht="20.100000000000001" customHeight="1">
      <c r="B25" s="316"/>
      <c r="C25" s="296" t="s">
        <v>191</v>
      </c>
      <c r="D25" s="297"/>
      <c r="E25" s="298"/>
      <c r="F25" s="207" t="s">
        <v>2</v>
      </c>
      <c r="G25" s="303" t="s">
        <v>263</v>
      </c>
      <c r="H25" s="304"/>
      <c r="I25" s="304"/>
      <c r="J25" s="304"/>
      <c r="K25" s="289"/>
    </row>
    <row r="26" spans="2:13" ht="27.95" customHeight="1">
      <c r="B26" s="316"/>
      <c r="C26" s="299" t="s">
        <v>30</v>
      </c>
      <c r="D26" s="299"/>
      <c r="E26" s="299"/>
      <c r="F26" s="299"/>
      <c r="G26" s="299"/>
      <c r="H26" s="299"/>
      <c r="I26" s="299"/>
      <c r="J26" s="299"/>
      <c r="K26" s="289"/>
      <c r="M26" s="124"/>
    </row>
    <row r="27" spans="2:13" ht="20.100000000000001" customHeight="1">
      <c r="B27" s="316"/>
      <c r="C27" s="208" t="s">
        <v>31</v>
      </c>
      <c r="D27" s="208" t="s">
        <v>2</v>
      </c>
      <c r="E27" s="213">
        <v>164</v>
      </c>
      <c r="F27" s="208" t="s">
        <v>32</v>
      </c>
      <c r="G27" s="213">
        <v>1</v>
      </c>
      <c r="H27" s="208" t="s">
        <v>33</v>
      </c>
      <c r="I27" s="318" t="s">
        <v>326</v>
      </c>
      <c r="J27" s="319"/>
      <c r="K27" s="289"/>
    </row>
    <row r="28" spans="2:13" ht="27.95" customHeight="1">
      <c r="B28" s="316"/>
      <c r="C28" s="317" t="s">
        <v>34</v>
      </c>
      <c r="D28" s="317"/>
      <c r="E28" s="317"/>
      <c r="F28" s="317"/>
      <c r="G28" s="317"/>
      <c r="H28" s="317"/>
      <c r="I28" s="317"/>
      <c r="J28" s="317"/>
      <c r="K28" s="289"/>
    </row>
    <row r="29" spans="2:13" ht="20.100000000000001" customHeight="1">
      <c r="B29" s="316"/>
      <c r="C29" s="290" t="s">
        <v>42</v>
      </c>
      <c r="D29" s="290"/>
      <c r="E29" s="290"/>
      <c r="F29" s="290"/>
      <c r="G29" s="290"/>
      <c r="H29" s="290"/>
      <c r="I29" s="290"/>
      <c r="J29" s="290"/>
      <c r="K29" s="289"/>
    </row>
    <row r="30" spans="2:13" ht="20.100000000000001" customHeight="1">
      <c r="B30" s="316"/>
      <c r="C30" s="290" t="s">
        <v>35</v>
      </c>
      <c r="D30" s="290"/>
      <c r="E30" s="290"/>
      <c r="F30" s="290"/>
      <c r="G30" s="290"/>
      <c r="H30" s="290"/>
      <c r="I30" s="290"/>
      <c r="J30" s="290"/>
      <c r="K30" s="289"/>
    </row>
    <row r="31" spans="2:13" ht="20.100000000000001" customHeight="1">
      <c r="B31" s="316"/>
      <c r="C31" s="290" t="s">
        <v>36</v>
      </c>
      <c r="D31" s="290"/>
      <c r="E31" s="290"/>
      <c r="F31" s="290"/>
      <c r="G31" s="290"/>
      <c r="H31" s="290"/>
      <c r="I31" s="290"/>
      <c r="J31" s="290"/>
      <c r="K31" s="289"/>
    </row>
    <row r="32" spans="2:13" ht="20.100000000000001" customHeight="1">
      <c r="B32" s="316"/>
      <c r="C32" s="291" t="s">
        <v>37</v>
      </c>
      <c r="D32" s="291"/>
      <c r="E32" s="291"/>
      <c r="F32" s="291"/>
      <c r="G32" s="291"/>
      <c r="H32" s="291"/>
      <c r="I32" s="291"/>
      <c r="J32" s="291"/>
      <c r="K32" s="289"/>
    </row>
    <row r="33" spans="2:11" ht="20.100000000000001" customHeight="1">
      <c r="B33" s="316"/>
      <c r="C33" s="291" t="s">
        <v>38</v>
      </c>
      <c r="D33" s="291"/>
      <c r="E33" s="291"/>
      <c r="F33" s="291"/>
      <c r="G33" s="291"/>
      <c r="H33" s="291"/>
      <c r="I33" s="291"/>
      <c r="J33" s="291"/>
      <c r="K33" s="289"/>
    </row>
    <row r="34" spans="2:11" ht="20.100000000000001" customHeight="1">
      <c r="B34" s="316"/>
      <c r="C34" s="291" t="s">
        <v>39</v>
      </c>
      <c r="D34" s="291"/>
      <c r="E34" s="291"/>
      <c r="F34" s="291"/>
      <c r="G34" s="291"/>
      <c r="H34" s="291"/>
      <c r="I34" s="291"/>
      <c r="J34" s="291"/>
      <c r="K34" s="289"/>
    </row>
    <row r="35" spans="2:11" ht="20.100000000000001" customHeight="1">
      <c r="B35" s="316"/>
      <c r="C35" s="291" t="s">
        <v>40</v>
      </c>
      <c r="D35" s="291"/>
      <c r="E35" s="291"/>
      <c r="F35" s="291"/>
      <c r="G35" s="291"/>
      <c r="H35" s="291"/>
      <c r="I35" s="291"/>
      <c r="J35" s="291"/>
      <c r="K35" s="289"/>
    </row>
    <row r="36" spans="2:11">
      <c r="B36" s="316"/>
      <c r="C36" s="288"/>
      <c r="D36" s="288"/>
      <c r="E36" s="288"/>
      <c r="F36" s="288"/>
      <c r="G36" s="288"/>
      <c r="H36" s="288"/>
      <c r="I36" s="288"/>
      <c r="J36" s="288"/>
      <c r="K36" s="8"/>
    </row>
    <row r="37" spans="2:11">
      <c r="B37" s="9"/>
      <c r="C37" s="9"/>
      <c r="D37" s="9"/>
      <c r="E37" s="9"/>
      <c r="F37" s="9"/>
      <c r="G37" s="9"/>
      <c r="H37" s="9"/>
      <c r="I37" s="9"/>
      <c r="J37" s="9"/>
      <c r="K37" s="9"/>
    </row>
    <row r="38" spans="2:11" s="71" customFormat="1"/>
    <row r="39" spans="2:11" s="71" customFormat="1"/>
    <row r="40" spans="2:11" s="71" customFormat="1">
      <c r="B40" s="328" t="s">
        <v>218</v>
      </c>
      <c r="C40" s="328"/>
      <c r="D40" s="329" t="s">
        <v>221</v>
      </c>
      <c r="E40" s="329"/>
      <c r="F40" s="329"/>
      <c r="G40" s="330" t="s">
        <v>226</v>
      </c>
      <c r="H40" s="330"/>
      <c r="I40" s="82"/>
      <c r="J40" s="82"/>
      <c r="K40" s="17"/>
    </row>
    <row r="41" spans="2:11" s="71" customFormat="1">
      <c r="B41" s="214" t="s">
        <v>219</v>
      </c>
      <c r="C41" s="214"/>
      <c r="D41" s="9" t="s">
        <v>222</v>
      </c>
      <c r="E41" s="9"/>
      <c r="F41" s="9"/>
      <c r="G41" s="79" t="s">
        <v>227</v>
      </c>
      <c r="H41" s="79"/>
      <c r="I41" s="82"/>
      <c r="J41" s="82"/>
      <c r="K41" s="17"/>
    </row>
    <row r="42" spans="2:11" s="71" customFormat="1">
      <c r="B42" s="214" t="s">
        <v>152</v>
      </c>
      <c r="C42" s="214"/>
      <c r="D42" s="9" t="s">
        <v>223</v>
      </c>
      <c r="E42" s="9"/>
      <c r="F42" s="9"/>
      <c r="G42" s="79" t="s">
        <v>233</v>
      </c>
      <c r="H42" s="79"/>
      <c r="I42" s="82"/>
      <c r="J42" s="82"/>
      <c r="K42" s="17"/>
    </row>
    <row r="43" spans="2:11" s="71" customFormat="1">
      <c r="B43" s="214" t="s">
        <v>220</v>
      </c>
      <c r="C43" s="214"/>
      <c r="D43" s="9" t="s">
        <v>224</v>
      </c>
      <c r="E43" s="9"/>
      <c r="F43" s="9"/>
      <c r="G43" s="82" t="s">
        <v>263</v>
      </c>
      <c r="H43" s="82"/>
      <c r="I43" s="82"/>
      <c r="J43" s="82"/>
      <c r="K43" s="17"/>
    </row>
    <row r="44" spans="2:11" s="71" customFormat="1">
      <c r="B44" s="155"/>
      <c r="C44" s="155"/>
      <c r="D44" s="9" t="s">
        <v>225</v>
      </c>
      <c r="E44" s="9"/>
      <c r="F44" s="9"/>
      <c r="G44" s="155"/>
      <c r="H44" s="155"/>
      <c r="I44" s="155"/>
      <c r="J44" s="155"/>
      <c r="K44" s="17"/>
    </row>
    <row r="45" spans="2:11" s="71" customFormat="1">
      <c r="B45" s="155"/>
      <c r="C45" s="155"/>
      <c r="D45" s="155"/>
      <c r="E45" s="155"/>
      <c r="F45" s="81"/>
      <c r="G45" s="155"/>
      <c r="H45" s="155"/>
      <c r="I45" s="155"/>
      <c r="J45" s="155"/>
      <c r="K45" s="17"/>
    </row>
    <row r="46" spans="2:11" s="71" customFormat="1">
      <c r="B46" s="1" t="s">
        <v>228</v>
      </c>
      <c r="C46" s="1"/>
      <c r="D46" s="1"/>
      <c r="E46" s="80" t="s">
        <v>231</v>
      </c>
      <c r="F46" s="80"/>
      <c r="G46" s="80"/>
      <c r="H46" s="337" t="s">
        <v>256</v>
      </c>
      <c r="I46" s="337"/>
      <c r="J46" s="155"/>
      <c r="K46" s="17"/>
    </row>
    <row r="47" spans="2:11" s="71" customFormat="1">
      <c r="B47" s="1" t="s">
        <v>229</v>
      </c>
      <c r="C47" s="1"/>
      <c r="D47" s="1"/>
      <c r="E47" s="80" t="s">
        <v>232</v>
      </c>
      <c r="F47" s="80"/>
      <c r="G47" s="80"/>
      <c r="H47" s="93" t="s">
        <v>219</v>
      </c>
      <c r="I47" s="93"/>
      <c r="J47" s="155"/>
      <c r="K47" s="17"/>
    </row>
    <row r="48" spans="2:11" s="71" customFormat="1">
      <c r="B48" s="1" t="s">
        <v>230</v>
      </c>
      <c r="C48" s="1"/>
      <c r="D48" s="1"/>
      <c r="E48" s="80" t="s">
        <v>220</v>
      </c>
      <c r="F48" s="80"/>
      <c r="G48" s="80"/>
      <c r="H48" s="93" t="s">
        <v>258</v>
      </c>
      <c r="I48" s="93"/>
      <c r="J48" s="155"/>
      <c r="K48" s="17"/>
    </row>
    <row r="49" spans="2:11" s="71" customFormat="1">
      <c r="B49" s="155"/>
      <c r="C49" s="155"/>
      <c r="D49" s="155"/>
      <c r="E49" s="80" t="s">
        <v>152</v>
      </c>
      <c r="F49" s="80"/>
      <c r="G49" s="80"/>
      <c r="H49" s="93" t="s">
        <v>149</v>
      </c>
      <c r="I49" s="93"/>
      <c r="J49" s="155"/>
      <c r="K49" s="17"/>
    </row>
    <row r="50" spans="2:11" s="71" customFormat="1">
      <c r="B50" s="155"/>
      <c r="C50" s="155"/>
      <c r="D50" s="155"/>
      <c r="E50" s="155"/>
      <c r="F50" s="155"/>
      <c r="G50" s="155"/>
      <c r="H50" s="155"/>
      <c r="I50" s="155"/>
      <c r="J50" s="155"/>
      <c r="K50" s="17"/>
    </row>
    <row r="51" spans="2:11" s="71" customFormat="1">
      <c r="B51" s="83" t="s">
        <v>234</v>
      </c>
      <c r="C51" s="83"/>
      <c r="D51" s="83"/>
      <c r="E51" s="85" t="s">
        <v>235</v>
      </c>
      <c r="F51" s="85"/>
      <c r="G51" s="85"/>
      <c r="H51" s="326" t="s">
        <v>265</v>
      </c>
      <c r="I51" s="326"/>
      <c r="J51" s="326"/>
      <c r="K51" s="17"/>
    </row>
    <row r="52" spans="2:11" s="71" customFormat="1">
      <c r="B52" s="83" t="s">
        <v>386</v>
      </c>
      <c r="C52" s="83"/>
      <c r="D52" s="83"/>
      <c r="E52" s="85"/>
      <c r="F52" s="85"/>
      <c r="G52" s="85"/>
      <c r="H52" s="98" t="s">
        <v>263</v>
      </c>
      <c r="I52" s="97"/>
      <c r="J52" s="97"/>
      <c r="K52" s="17"/>
    </row>
    <row r="53" spans="2:11" s="71" customFormat="1">
      <c r="B53" s="83" t="s">
        <v>387</v>
      </c>
      <c r="C53" s="83"/>
      <c r="D53" s="83"/>
      <c r="E53" s="85" t="s">
        <v>395</v>
      </c>
      <c r="F53" s="85"/>
      <c r="G53" s="85"/>
      <c r="H53" s="98" t="s">
        <v>266</v>
      </c>
      <c r="I53" s="97"/>
      <c r="J53" s="97"/>
      <c r="K53" s="17"/>
    </row>
    <row r="54" spans="2:11" s="71" customFormat="1">
      <c r="B54" s="83" t="s">
        <v>388</v>
      </c>
      <c r="C54" s="84"/>
      <c r="D54" s="84"/>
      <c r="E54" s="85" t="s">
        <v>396</v>
      </c>
      <c r="F54" s="9"/>
      <c r="G54" s="9"/>
      <c r="H54" s="98" t="s">
        <v>267</v>
      </c>
      <c r="I54" s="99"/>
      <c r="J54" s="99"/>
      <c r="K54" s="17"/>
    </row>
    <row r="55" spans="2:11" s="71" customFormat="1">
      <c r="B55" s="83" t="s">
        <v>389</v>
      </c>
      <c r="C55" s="84"/>
      <c r="D55" s="84"/>
      <c r="E55" s="85" t="s">
        <v>397</v>
      </c>
      <c r="F55" s="9"/>
      <c r="G55" s="9"/>
      <c r="H55" s="17"/>
      <c r="I55" s="17"/>
      <c r="J55" s="17"/>
      <c r="K55" s="17"/>
    </row>
    <row r="56" spans="2:11" s="71" customFormat="1">
      <c r="B56" s="83" t="s">
        <v>390</v>
      </c>
      <c r="C56" s="84"/>
      <c r="D56" s="84"/>
      <c r="E56" s="85" t="s">
        <v>398</v>
      </c>
      <c r="F56" s="9"/>
      <c r="G56" s="9"/>
      <c r="H56" s="327" t="s">
        <v>268</v>
      </c>
      <c r="I56" s="327"/>
      <c r="J56" s="327"/>
      <c r="K56" s="17"/>
    </row>
    <row r="57" spans="2:11" s="71" customFormat="1">
      <c r="B57" s="83" t="s">
        <v>391</v>
      </c>
      <c r="C57" s="84"/>
      <c r="D57" s="84"/>
      <c r="E57" s="85" t="s">
        <v>399</v>
      </c>
      <c r="F57" s="9"/>
      <c r="G57" s="9"/>
      <c r="H57" s="111" t="s">
        <v>269</v>
      </c>
      <c r="I57" s="112"/>
      <c r="J57" s="112"/>
      <c r="K57" s="17"/>
    </row>
    <row r="58" spans="2:11" s="71" customFormat="1">
      <c r="B58" s="83" t="s">
        <v>392</v>
      </c>
      <c r="C58" s="84"/>
      <c r="D58" s="84"/>
      <c r="E58" s="85" t="s">
        <v>400</v>
      </c>
      <c r="F58" s="9"/>
      <c r="G58" s="9"/>
      <c r="H58" s="111" t="s">
        <v>270</v>
      </c>
      <c r="I58" s="112"/>
      <c r="J58" s="112"/>
      <c r="K58" s="17"/>
    </row>
    <row r="59" spans="2:11" s="71" customFormat="1">
      <c r="B59" s="83" t="s">
        <v>393</v>
      </c>
      <c r="C59" s="84"/>
      <c r="D59" s="84"/>
      <c r="E59" s="85" t="s">
        <v>401</v>
      </c>
      <c r="F59" s="9"/>
      <c r="G59" s="9"/>
      <c r="H59" s="111" t="s">
        <v>271</v>
      </c>
      <c r="I59" s="112"/>
      <c r="J59" s="112"/>
      <c r="K59" s="17"/>
    </row>
    <row r="60" spans="2:11" s="71" customFormat="1">
      <c r="B60" s="83" t="s">
        <v>394</v>
      </c>
      <c r="C60" s="84"/>
      <c r="D60" s="84"/>
      <c r="E60" s="85" t="s">
        <v>402</v>
      </c>
      <c r="F60" s="9"/>
      <c r="G60" s="9"/>
      <c r="H60" s="17"/>
      <c r="I60" s="17"/>
      <c r="J60" s="17"/>
      <c r="K60" s="17"/>
    </row>
    <row r="61" spans="2:11" s="71" customFormat="1">
      <c r="B61" s="17"/>
      <c r="C61" s="17"/>
      <c r="D61" s="17"/>
      <c r="E61" s="85" t="s">
        <v>403</v>
      </c>
      <c r="F61" s="9"/>
      <c r="G61" s="9"/>
      <c r="H61" s="17"/>
      <c r="I61" s="17"/>
      <c r="J61" s="17"/>
      <c r="K61" s="17"/>
    </row>
    <row r="62" spans="2:11" s="71" customFormat="1">
      <c r="B62" s="17"/>
      <c r="C62" s="17"/>
      <c r="D62" s="17"/>
      <c r="E62" s="85" t="s">
        <v>400</v>
      </c>
      <c r="F62" s="9"/>
      <c r="G62" s="9"/>
      <c r="H62" s="17"/>
      <c r="I62" s="17"/>
      <c r="J62" s="17"/>
      <c r="K62" s="17"/>
    </row>
    <row r="63" spans="2:11" s="71" customFormat="1">
      <c r="B63" s="17"/>
      <c r="C63" s="17"/>
      <c r="D63" s="17"/>
      <c r="E63" s="85" t="s">
        <v>404</v>
      </c>
      <c r="F63" s="9"/>
      <c r="G63" s="9"/>
      <c r="H63" s="17"/>
      <c r="I63" s="17"/>
      <c r="J63" s="17"/>
      <c r="K63" s="17"/>
    </row>
    <row r="64" spans="2:11">
      <c r="B64" s="17"/>
      <c r="C64" s="17"/>
      <c r="D64" s="17"/>
      <c r="E64" s="85" t="s">
        <v>405</v>
      </c>
      <c r="F64" s="9"/>
      <c r="G64" s="9"/>
      <c r="H64" s="17"/>
      <c r="I64" s="17"/>
      <c r="J64" s="17"/>
      <c r="K64" s="17"/>
    </row>
    <row r="65" spans="2:11">
      <c r="B65" s="17"/>
      <c r="C65" s="17"/>
      <c r="D65" s="17"/>
      <c r="E65" s="9" t="s">
        <v>406</v>
      </c>
      <c r="F65" s="9"/>
      <c r="G65" s="9"/>
      <c r="H65" s="17"/>
      <c r="I65" s="17"/>
      <c r="J65" s="17"/>
      <c r="K65" s="17"/>
    </row>
    <row r="66" spans="2:11">
      <c r="B66" s="17"/>
      <c r="C66" s="17"/>
      <c r="D66" s="17"/>
      <c r="E66" s="9" t="s">
        <v>407</v>
      </c>
      <c r="F66" s="9"/>
      <c r="G66" s="9"/>
      <c r="H66" s="17"/>
      <c r="I66" s="17"/>
      <c r="J66" s="17"/>
      <c r="K66" s="17"/>
    </row>
    <row r="67" spans="2:11">
      <c r="B67" s="17"/>
      <c r="C67" s="17"/>
      <c r="D67" s="17"/>
      <c r="E67" s="17"/>
      <c r="F67" s="17"/>
      <c r="G67" s="17"/>
      <c r="H67" s="17"/>
      <c r="I67" s="17"/>
      <c r="J67" s="17"/>
      <c r="K67" s="17"/>
    </row>
    <row r="68" spans="2:11">
      <c r="B68" s="18"/>
      <c r="C68" s="18"/>
      <c r="D68" s="18"/>
      <c r="E68" s="18"/>
      <c r="F68" s="18"/>
      <c r="G68" s="18"/>
      <c r="H68" s="17"/>
      <c r="I68" s="17"/>
      <c r="J68" s="17"/>
      <c r="K68" s="17"/>
    </row>
    <row r="69" spans="2:11" ht="24.95" customHeight="1">
      <c r="B69" s="335"/>
      <c r="C69" s="335"/>
      <c r="D69" s="335"/>
      <c r="E69" s="335"/>
      <c r="F69" s="335"/>
      <c r="G69" s="335"/>
      <c r="H69" s="17"/>
      <c r="I69" s="17"/>
      <c r="J69" s="17"/>
      <c r="K69" s="17"/>
    </row>
    <row r="70" spans="2:11" ht="24.95" customHeight="1">
      <c r="B70" s="336"/>
      <c r="C70" s="336"/>
      <c r="D70" s="336"/>
      <c r="E70" s="336"/>
      <c r="F70" s="336"/>
      <c r="G70" s="121"/>
      <c r="H70" s="17"/>
      <c r="I70" s="17"/>
      <c r="J70" s="17"/>
      <c r="K70" s="17"/>
    </row>
    <row r="71" spans="2:11" ht="24.95" customHeight="1">
      <c r="B71" s="336"/>
      <c r="C71" s="336"/>
      <c r="D71" s="336"/>
      <c r="E71" s="336"/>
      <c r="F71" s="336"/>
      <c r="G71" s="121"/>
      <c r="H71" s="17"/>
      <c r="I71" s="17"/>
      <c r="J71" s="17"/>
      <c r="K71" s="17"/>
    </row>
    <row r="72" spans="2:11" ht="24.95" customHeight="1">
      <c r="B72" s="336"/>
      <c r="C72" s="336"/>
      <c r="D72" s="336"/>
      <c r="E72" s="336"/>
      <c r="F72" s="336"/>
      <c r="G72" s="121"/>
      <c r="H72" s="17"/>
      <c r="I72" s="17"/>
      <c r="J72" s="17"/>
      <c r="K72" s="17"/>
    </row>
    <row r="73" spans="2:11" ht="24.95" customHeight="1">
      <c r="B73" s="336"/>
      <c r="C73" s="336"/>
      <c r="D73" s="336"/>
      <c r="E73" s="336"/>
      <c r="F73" s="336"/>
      <c r="G73" s="121"/>
      <c r="H73" s="17"/>
      <c r="I73" s="17"/>
      <c r="J73" s="17"/>
      <c r="K73" s="17"/>
    </row>
    <row r="74" spans="2:11">
      <c r="B74" s="17"/>
      <c r="C74" s="17"/>
      <c r="D74" s="17"/>
      <c r="E74" s="17"/>
      <c r="F74" s="17"/>
      <c r="G74" s="17"/>
      <c r="H74" s="17"/>
      <c r="I74" s="17"/>
      <c r="J74" s="17"/>
      <c r="K74" s="17"/>
    </row>
    <row r="75" spans="2:11">
      <c r="B75" s="17"/>
      <c r="C75" s="17"/>
      <c r="D75" s="17"/>
      <c r="E75" s="17"/>
      <c r="F75" s="17"/>
      <c r="G75" s="17"/>
      <c r="H75" s="17"/>
      <c r="I75" s="17"/>
      <c r="J75" s="17"/>
      <c r="K75" s="17"/>
    </row>
    <row r="76" spans="2:11">
      <c r="B76" s="17"/>
      <c r="C76" s="17"/>
      <c r="D76" s="17"/>
      <c r="E76" s="17"/>
      <c r="F76" s="17"/>
      <c r="G76" s="17"/>
      <c r="H76" s="17"/>
      <c r="I76" s="17"/>
      <c r="J76" s="17"/>
      <c r="K76" s="17"/>
    </row>
    <row r="77" spans="2:11">
      <c r="B77" s="17"/>
      <c r="C77" s="17"/>
      <c r="D77" s="17"/>
      <c r="E77" s="17"/>
      <c r="F77" s="17"/>
      <c r="G77" s="17"/>
      <c r="H77" s="17"/>
      <c r="I77" s="17"/>
      <c r="J77" s="17"/>
      <c r="K77" s="17"/>
    </row>
    <row r="78" spans="2:11">
      <c r="B78" s="17"/>
      <c r="C78" s="17"/>
      <c r="D78" s="17"/>
      <c r="E78" s="17"/>
      <c r="F78" s="17"/>
      <c r="G78" s="17"/>
      <c r="H78" s="17"/>
      <c r="I78" s="17"/>
      <c r="J78" s="17"/>
      <c r="K78" s="17"/>
    </row>
    <row r="79" spans="2:11">
      <c r="B79" s="17"/>
      <c r="C79" s="17"/>
      <c r="D79" s="17"/>
      <c r="E79" s="17"/>
      <c r="F79" s="17"/>
      <c r="G79" s="17"/>
      <c r="H79" s="17"/>
      <c r="I79" s="17"/>
      <c r="J79" s="17"/>
      <c r="K79" s="17"/>
    </row>
    <row r="80" spans="2:11">
      <c r="B80" s="17"/>
      <c r="C80" s="17"/>
      <c r="D80" s="17"/>
      <c r="E80" s="17"/>
      <c r="F80" s="17"/>
      <c r="G80" s="17"/>
      <c r="H80" s="17"/>
      <c r="I80" s="17"/>
      <c r="J80" s="17"/>
      <c r="K80" s="17"/>
    </row>
    <row r="81" spans="2:11">
      <c r="B81" s="17"/>
      <c r="C81" s="17"/>
      <c r="D81" s="17"/>
      <c r="E81" s="17"/>
      <c r="F81" s="17"/>
      <c r="G81" s="17"/>
      <c r="H81" s="17"/>
      <c r="I81" s="17"/>
      <c r="J81" s="17"/>
      <c r="K81" s="17"/>
    </row>
    <row r="82" spans="2:11">
      <c r="B82" s="17"/>
      <c r="C82" s="17"/>
      <c r="D82" s="17"/>
      <c r="E82" s="17"/>
      <c r="F82" s="17"/>
      <c r="G82" s="17"/>
      <c r="H82" s="17"/>
      <c r="I82" s="17"/>
      <c r="J82" s="17"/>
      <c r="K82" s="17"/>
    </row>
    <row r="83" spans="2:11">
      <c r="B83" s="17"/>
      <c r="C83" s="17"/>
      <c r="D83" s="17"/>
      <c r="E83" s="17"/>
      <c r="F83" s="17"/>
      <c r="G83" s="17"/>
      <c r="H83" s="17"/>
      <c r="I83" s="17"/>
      <c r="J83" s="17"/>
      <c r="K83" s="17"/>
    </row>
    <row r="84" spans="2:11">
      <c r="B84" s="17"/>
      <c r="C84" s="17"/>
      <c r="D84" s="17"/>
      <c r="E84" s="17"/>
      <c r="F84" s="17"/>
      <c r="G84" s="17"/>
      <c r="H84" s="17"/>
      <c r="I84" s="17"/>
      <c r="J84" s="17"/>
      <c r="K84" s="17"/>
    </row>
    <row r="85" spans="2:11">
      <c r="B85" s="17"/>
      <c r="C85" s="17"/>
      <c r="D85" s="17"/>
      <c r="E85" s="17"/>
      <c r="F85" s="17"/>
      <c r="G85" s="17"/>
      <c r="H85" s="17"/>
      <c r="I85" s="17"/>
      <c r="J85" s="17"/>
      <c r="K85" s="17"/>
    </row>
    <row r="86" spans="2:11">
      <c r="B86" s="17"/>
      <c r="C86" s="17"/>
      <c r="D86" s="17"/>
      <c r="E86" s="17"/>
      <c r="F86" s="17"/>
      <c r="G86" s="17"/>
      <c r="H86" s="17"/>
      <c r="I86" s="17"/>
      <c r="J86" s="17"/>
      <c r="K86" s="17"/>
    </row>
    <row r="87" spans="2:11">
      <c r="B87" s="17"/>
      <c r="C87" s="17"/>
      <c r="D87" s="17"/>
      <c r="E87" s="17"/>
      <c r="F87" s="17"/>
      <c r="G87" s="17"/>
      <c r="H87" s="17"/>
      <c r="I87" s="17"/>
      <c r="J87" s="17"/>
      <c r="K87" s="17"/>
    </row>
    <row r="88" spans="2:11">
      <c r="B88" s="17"/>
      <c r="C88" s="17"/>
      <c r="D88" s="17"/>
      <c r="E88" s="17"/>
      <c r="F88" s="17"/>
      <c r="G88" s="17"/>
      <c r="H88" s="17"/>
      <c r="I88" s="17"/>
      <c r="J88" s="17"/>
      <c r="K88" s="17"/>
    </row>
    <row r="89" spans="2:11">
      <c r="B89" s="17"/>
      <c r="C89" s="17"/>
      <c r="D89" s="17"/>
      <c r="E89" s="17"/>
      <c r="F89" s="17"/>
      <c r="G89" s="17"/>
      <c r="H89" s="17"/>
      <c r="I89" s="17"/>
      <c r="J89" s="17"/>
      <c r="K89" s="17"/>
    </row>
    <row r="90" spans="2:11">
      <c r="B90" s="17"/>
      <c r="C90" s="17"/>
      <c r="D90" s="17"/>
      <c r="E90" s="17"/>
      <c r="F90" s="17"/>
      <c r="G90" s="17"/>
      <c r="H90" s="17"/>
      <c r="I90" s="17"/>
      <c r="J90" s="17"/>
      <c r="K90" s="17"/>
    </row>
    <row r="91" spans="2:11">
      <c r="B91" s="17"/>
      <c r="C91" s="17"/>
      <c r="D91" s="17"/>
      <c r="E91" s="17"/>
      <c r="F91" s="17"/>
      <c r="G91" s="17"/>
      <c r="H91" s="17"/>
      <c r="I91" s="17"/>
      <c r="J91" s="17"/>
      <c r="K91" s="17"/>
    </row>
    <row r="92" spans="2:11">
      <c r="B92" s="17"/>
      <c r="C92" s="17"/>
      <c r="D92" s="17"/>
      <c r="E92" s="17"/>
      <c r="F92" s="17"/>
      <c r="G92" s="17"/>
      <c r="H92" s="17"/>
      <c r="I92" s="17"/>
      <c r="J92" s="17"/>
      <c r="K92" s="17"/>
    </row>
    <row r="93" spans="2:11">
      <c r="B93" s="17"/>
      <c r="C93" s="17"/>
      <c r="D93" s="17"/>
      <c r="E93" s="17"/>
      <c r="F93" s="17"/>
      <c r="G93" s="17"/>
      <c r="H93" s="17"/>
      <c r="I93" s="17"/>
      <c r="J93" s="17"/>
      <c r="K93" s="17"/>
    </row>
    <row r="94" spans="2:11">
      <c r="B94" s="17"/>
      <c r="C94" s="17"/>
      <c r="D94" s="17"/>
      <c r="E94" s="17"/>
      <c r="F94" s="17"/>
      <c r="G94" s="17"/>
      <c r="H94" s="17"/>
      <c r="I94" s="17"/>
      <c r="J94" s="17"/>
      <c r="K94" s="17"/>
    </row>
    <row r="95" spans="2:11">
      <c r="B95" s="17"/>
      <c r="C95" s="17"/>
      <c r="D95" s="17"/>
      <c r="E95" s="17"/>
      <c r="F95" s="17"/>
      <c r="G95" s="17"/>
      <c r="H95" s="17"/>
      <c r="I95" s="17"/>
      <c r="J95" s="17"/>
      <c r="K95" s="17"/>
    </row>
    <row r="96" spans="2:11">
      <c r="B96" s="17"/>
      <c r="C96" s="17"/>
      <c r="D96" s="17"/>
      <c r="E96" s="17"/>
      <c r="F96" s="17"/>
      <c r="G96" s="17"/>
      <c r="H96" s="17"/>
      <c r="I96" s="17"/>
      <c r="J96" s="17"/>
      <c r="K96" s="17"/>
    </row>
    <row r="97" spans="2:11">
      <c r="B97" s="17"/>
      <c r="C97" s="17"/>
      <c r="D97" s="17"/>
      <c r="E97" s="17"/>
      <c r="F97" s="17"/>
      <c r="G97" s="17"/>
      <c r="H97" s="17"/>
      <c r="I97" s="17"/>
      <c r="J97" s="17"/>
      <c r="K97" s="17"/>
    </row>
    <row r="98" spans="2:11">
      <c r="B98" s="17"/>
      <c r="C98" s="17"/>
      <c r="D98" s="17"/>
      <c r="E98" s="17"/>
      <c r="F98" s="17"/>
      <c r="G98" s="17"/>
      <c r="H98" s="17"/>
      <c r="I98" s="17"/>
      <c r="J98" s="17"/>
      <c r="K98" s="17"/>
    </row>
    <row r="99" spans="2:11">
      <c r="B99" s="17"/>
      <c r="C99" s="17"/>
      <c r="D99" s="17"/>
      <c r="E99" s="17"/>
      <c r="F99" s="17"/>
      <c r="G99" s="17"/>
      <c r="H99" s="17"/>
      <c r="I99" s="17"/>
      <c r="J99" s="17"/>
      <c r="K99" s="17"/>
    </row>
    <row r="100" spans="2:11">
      <c r="B100" s="17"/>
      <c r="C100" s="17"/>
      <c r="D100" s="17"/>
      <c r="E100" s="17"/>
      <c r="F100" s="17"/>
      <c r="G100" s="17"/>
      <c r="H100" s="17"/>
      <c r="I100" s="17"/>
      <c r="J100" s="17"/>
      <c r="K100" s="17"/>
    </row>
    <row r="101" spans="2:11">
      <c r="B101" s="17"/>
      <c r="C101" s="17"/>
      <c r="D101" s="17"/>
      <c r="E101" s="17"/>
      <c r="F101" s="17"/>
      <c r="G101" s="17"/>
      <c r="H101" s="17"/>
      <c r="I101" s="17"/>
      <c r="J101" s="17"/>
      <c r="K101" s="17"/>
    </row>
    <row r="102" spans="2:11">
      <c r="B102" s="17"/>
      <c r="C102" s="17"/>
      <c r="D102" s="17"/>
      <c r="E102" s="17"/>
      <c r="F102" s="17"/>
      <c r="G102" s="17"/>
      <c r="H102" s="17"/>
      <c r="I102" s="17"/>
      <c r="J102" s="17"/>
      <c r="K102" s="17"/>
    </row>
    <row r="103" spans="2:11">
      <c r="B103" s="17"/>
      <c r="C103" s="17"/>
      <c r="D103" s="17"/>
      <c r="E103" s="17"/>
      <c r="F103" s="17"/>
      <c r="G103" s="17"/>
      <c r="H103" s="17"/>
      <c r="I103" s="17"/>
      <c r="J103" s="17"/>
      <c r="K103" s="17"/>
    </row>
    <row r="104" spans="2:11">
      <c r="B104" s="17"/>
      <c r="C104" s="17"/>
      <c r="D104" s="17"/>
      <c r="E104" s="17"/>
      <c r="F104" s="17"/>
      <c r="G104" s="17"/>
      <c r="H104" s="17"/>
      <c r="I104" s="17"/>
      <c r="J104" s="17"/>
      <c r="K104" s="17"/>
    </row>
    <row r="105" spans="2:11">
      <c r="B105" s="17"/>
      <c r="C105" s="17"/>
      <c r="D105" s="17"/>
      <c r="E105" s="17"/>
      <c r="F105" s="17"/>
      <c r="G105" s="17"/>
      <c r="H105" s="17"/>
      <c r="I105" s="17"/>
      <c r="J105" s="17"/>
      <c r="K105" s="17"/>
    </row>
    <row r="106" spans="2:11">
      <c r="B106" s="17"/>
      <c r="C106" s="17"/>
      <c r="D106" s="17"/>
      <c r="E106" s="17"/>
      <c r="F106" s="17"/>
      <c r="G106" s="17"/>
      <c r="H106" s="17"/>
      <c r="I106" s="17"/>
      <c r="J106" s="17"/>
      <c r="K106" s="17"/>
    </row>
    <row r="107" spans="2:11">
      <c r="B107" s="17"/>
      <c r="C107" s="17"/>
      <c r="D107" s="17"/>
      <c r="E107" s="17"/>
      <c r="F107" s="17"/>
      <c r="G107" s="17"/>
      <c r="H107" s="17"/>
      <c r="I107" s="17"/>
      <c r="J107" s="17"/>
      <c r="K107" s="17"/>
    </row>
    <row r="108" spans="2:11">
      <c r="B108" s="17"/>
      <c r="C108" s="17"/>
      <c r="D108" s="17"/>
      <c r="E108" s="17"/>
      <c r="F108" s="17"/>
      <c r="G108" s="17"/>
      <c r="H108" s="17"/>
      <c r="I108" s="17"/>
      <c r="J108" s="17"/>
      <c r="K108" s="17"/>
    </row>
    <row r="109" spans="2:11">
      <c r="B109" s="17"/>
      <c r="C109" s="17"/>
      <c r="D109" s="17"/>
      <c r="E109" s="17"/>
      <c r="F109" s="17"/>
      <c r="G109" s="17"/>
      <c r="H109" s="17"/>
      <c r="I109" s="17"/>
      <c r="J109" s="17"/>
      <c r="K109" s="17"/>
    </row>
    <row r="110" spans="2:11">
      <c r="B110" s="17"/>
      <c r="C110" s="17"/>
      <c r="D110" s="17"/>
      <c r="E110" s="17"/>
      <c r="F110" s="17"/>
      <c r="G110" s="17"/>
      <c r="H110" s="17"/>
      <c r="I110" s="17"/>
      <c r="J110" s="17"/>
      <c r="K110" s="17"/>
    </row>
  </sheetData>
  <dataConsolidate function="var"/>
  <mergeCells count="69">
    <mergeCell ref="E73:F73"/>
    <mergeCell ref="B70:D70"/>
    <mergeCell ref="B71:D71"/>
    <mergeCell ref="B72:D72"/>
    <mergeCell ref="B73:D73"/>
    <mergeCell ref="B69:G69"/>
    <mergeCell ref="E70:F70"/>
    <mergeCell ref="E71:F71"/>
    <mergeCell ref="E72:F72"/>
    <mergeCell ref="H46:I46"/>
    <mergeCell ref="H18:I18"/>
    <mergeCell ref="H51:J51"/>
    <mergeCell ref="H56:J56"/>
    <mergeCell ref="B40:C40"/>
    <mergeCell ref="D40:F40"/>
    <mergeCell ref="G40:H40"/>
    <mergeCell ref="C20:E20"/>
    <mergeCell ref="G23:J23"/>
    <mergeCell ref="G24:J24"/>
    <mergeCell ref="G19:J19"/>
    <mergeCell ref="C23:E23"/>
    <mergeCell ref="C9:D9"/>
    <mergeCell ref="F9:J9"/>
    <mergeCell ref="B5:B36"/>
    <mergeCell ref="C5:J5"/>
    <mergeCell ref="C36:J36"/>
    <mergeCell ref="C26:J26"/>
    <mergeCell ref="C28:J28"/>
    <mergeCell ref="I27:J27"/>
    <mergeCell ref="C7:D7"/>
    <mergeCell ref="C8:D8"/>
    <mergeCell ref="C10:D10"/>
    <mergeCell ref="C11:D11"/>
    <mergeCell ref="C35:J35"/>
    <mergeCell ref="F15:J15"/>
    <mergeCell ref="F16:G16"/>
    <mergeCell ref="G22:J22"/>
    <mergeCell ref="B1:K1"/>
    <mergeCell ref="C33:J33"/>
    <mergeCell ref="C34:J34"/>
    <mergeCell ref="G25:J25"/>
    <mergeCell ref="F6:J6"/>
    <mergeCell ref="F7:J7"/>
    <mergeCell ref="F8:J8"/>
    <mergeCell ref="F10:J10"/>
    <mergeCell ref="F11:J11"/>
    <mergeCell ref="F12:J12"/>
    <mergeCell ref="G20:H20"/>
    <mergeCell ref="F13:J13"/>
    <mergeCell ref="C17:J17"/>
    <mergeCell ref="C14:J14"/>
    <mergeCell ref="C15:D15"/>
    <mergeCell ref="C19:E19"/>
    <mergeCell ref="B2:K2"/>
    <mergeCell ref="B3:K3"/>
    <mergeCell ref="C12:D12"/>
    <mergeCell ref="C13:D13"/>
    <mergeCell ref="B4:K4"/>
    <mergeCell ref="C6:D6"/>
    <mergeCell ref="K5:K35"/>
    <mergeCell ref="C29:J29"/>
    <mergeCell ref="C30:J30"/>
    <mergeCell ref="C31:J31"/>
    <mergeCell ref="C32:J32"/>
    <mergeCell ref="C22:E22"/>
    <mergeCell ref="C24:E24"/>
    <mergeCell ref="C25:E25"/>
    <mergeCell ref="C21:J21"/>
    <mergeCell ref="C18:E18"/>
  </mergeCells>
  <dataValidations count="4">
    <dataValidation type="list" errorStyle="warning" allowBlank="1" showInputMessage="1" showErrorMessage="1" sqref="G23:J23">
      <formula1>$G$41:$G$42</formula1>
    </dataValidation>
    <dataValidation type="list" errorStyle="warning" allowBlank="1" showInputMessage="1" showErrorMessage="1" sqref="F15:J15">
      <formula1>$E$52:$E$66</formula1>
    </dataValidation>
    <dataValidation type="list" allowBlank="1" showInputMessage="1" showErrorMessage="1" sqref="G22:J22">
      <formula1>disiplin</formula1>
    </dataValidation>
    <dataValidation type="list" allowBlank="1" showInputMessage="1" showErrorMessage="1" sqref="F6:J6">
      <formula1>isim</formula1>
    </dataValidation>
  </dataValidations>
  <pageMargins left="0.24" right="0.24" top="0.17" bottom="0.22" header="0.17" footer="0.3"/>
  <pageSetup paperSize="9" orientation="portrait" r:id="rId1"/>
  <drawing r:id="rId2"/>
</worksheet>
</file>

<file path=xl/worksheets/sheet10.xml><?xml version="1.0" encoding="utf-8"?>
<worksheet xmlns="http://schemas.openxmlformats.org/spreadsheetml/2006/main" xmlns:r="http://schemas.openxmlformats.org/officeDocument/2006/relationships">
  <sheetPr>
    <tabColor rgb="FF00B0F0"/>
  </sheetPr>
  <dimension ref="A1:AC99"/>
  <sheetViews>
    <sheetView topLeftCell="A19" workbookViewId="0">
      <selection activeCell="O22" sqref="O22"/>
    </sheetView>
  </sheetViews>
  <sheetFormatPr defaultRowHeight="15"/>
  <cols>
    <col min="1" max="1" width="0.85546875" style="17" customWidth="1"/>
    <col min="2" max="4" width="10.7109375" customWidth="1"/>
    <col min="5" max="5" width="8.28515625" customWidth="1"/>
    <col min="6" max="6" width="11.140625" customWidth="1"/>
    <col min="7" max="7" width="10.7109375" customWidth="1"/>
    <col min="8" max="8" width="14.42578125" customWidth="1"/>
    <col min="9" max="10" width="10.7109375" customWidth="1"/>
    <col min="11" max="19" width="9.140625" style="17"/>
    <col min="20" max="20" width="12.85546875" style="17" customWidth="1"/>
    <col min="21" max="22" width="9.140625" style="17"/>
    <col min="23" max="23" width="13.28515625" style="17" customWidth="1"/>
    <col min="24" max="29" width="9.140625" style="17"/>
  </cols>
  <sheetData>
    <row r="1" spans="2:24" s="17" customFormat="1">
      <c r="B1" s="36"/>
      <c r="C1" s="36"/>
      <c r="D1" s="36"/>
      <c r="E1" s="36"/>
      <c r="F1" s="36"/>
      <c r="G1" s="18"/>
      <c r="H1" s="18"/>
      <c r="I1" s="18"/>
      <c r="J1" s="18"/>
    </row>
    <row r="2" spans="2:24" s="17" customFormat="1">
      <c r="B2" s="36"/>
      <c r="C2" s="36"/>
      <c r="D2" s="36"/>
      <c r="E2" s="36"/>
      <c r="F2" s="36"/>
      <c r="G2" s="36"/>
      <c r="H2" s="36"/>
      <c r="I2" s="18"/>
      <c r="J2" s="18"/>
    </row>
    <row r="3" spans="2:24" s="17" customFormat="1">
      <c r="B3" s="335" t="str">
        <f>'OKUL BİLGİLERİ'!D5</f>
        <v>PROF.TABİP TÜMGENERAL DERVİŞ ŞEN Ç.P.A.L.MÜDÜRLÜĞÜ</v>
      </c>
      <c r="C3" s="335"/>
      <c r="D3" s="335"/>
      <c r="E3" s="335"/>
      <c r="F3" s="335"/>
      <c r="G3" s="335"/>
      <c r="H3" s="335"/>
      <c r="I3" s="335"/>
      <c r="J3" s="335"/>
    </row>
    <row r="4" spans="2:24" ht="20.100000000000001" customHeight="1">
      <c r="B4" s="347" t="s">
        <v>139</v>
      </c>
      <c r="C4" s="347"/>
      <c r="D4" s="347"/>
      <c r="E4" s="347"/>
      <c r="F4" s="347"/>
      <c r="G4" s="347"/>
      <c r="H4" s="347"/>
      <c r="I4" s="347"/>
      <c r="J4" s="347"/>
    </row>
    <row r="5" spans="2:24" ht="6.75" customHeight="1">
      <c r="B5" s="36"/>
      <c r="C5" s="36"/>
      <c r="D5" s="36"/>
      <c r="E5" s="36"/>
      <c r="F5" s="36"/>
      <c r="G5" s="18"/>
      <c r="H5" s="18"/>
      <c r="I5" s="18"/>
      <c r="J5" s="117"/>
      <c r="Q5" s="21"/>
      <c r="R5" s="21"/>
      <c r="T5" s="446"/>
      <c r="U5" s="446"/>
      <c r="V5" s="446"/>
      <c r="W5" s="446"/>
      <c r="X5" s="446"/>
    </row>
    <row r="6" spans="2:24" ht="20.100000000000001" customHeight="1">
      <c r="B6" s="181"/>
      <c r="C6" s="181"/>
      <c r="D6" s="181"/>
      <c r="E6" s="181"/>
      <c r="F6" s="181"/>
      <c r="G6" s="182"/>
      <c r="H6" s="182"/>
      <c r="I6" s="182"/>
      <c r="J6" s="183" t="s">
        <v>140</v>
      </c>
      <c r="Q6" s="21"/>
      <c r="R6" s="21"/>
    </row>
    <row r="7" spans="2:24" ht="17.100000000000001" customHeight="1">
      <c r="B7" s="422" t="s">
        <v>141</v>
      </c>
      <c r="C7" s="422"/>
      <c r="D7" s="422"/>
      <c r="E7" s="422"/>
      <c r="F7" s="422"/>
      <c r="G7" s="435" t="str">
        <f>'OKUL BİLGİLERİ'!D13</f>
        <v>2018-2019 /10</v>
      </c>
      <c r="H7" s="435"/>
      <c r="I7" s="435"/>
      <c r="J7" s="435"/>
      <c r="Q7" s="21"/>
      <c r="R7" s="21"/>
    </row>
    <row r="8" spans="2:24" ht="17.100000000000001" customHeight="1">
      <c r="B8" s="422" t="s">
        <v>142</v>
      </c>
      <c r="C8" s="422"/>
      <c r="D8" s="422"/>
      <c r="E8" s="422"/>
      <c r="F8" s="422"/>
      <c r="G8" s="444">
        <f>'ANA SAYFA'!G20</f>
        <v>43465</v>
      </c>
      <c r="H8" s="444"/>
      <c r="I8" s="444"/>
      <c r="J8" s="444"/>
      <c r="Q8" s="21"/>
      <c r="R8" s="21"/>
    </row>
    <row r="9" spans="2:24" ht="17.100000000000001" customHeight="1">
      <c r="B9" s="422" t="s">
        <v>143</v>
      </c>
      <c r="C9" s="422"/>
      <c r="D9" s="422"/>
      <c r="E9" s="422"/>
      <c r="F9" s="422"/>
      <c r="G9" s="443" t="str">
        <f>'ANA SAYFA'!F6</f>
        <v>Rana XXX</v>
      </c>
      <c r="H9" s="443"/>
      <c r="I9" s="443"/>
      <c r="J9" s="443"/>
    </row>
    <row r="10" spans="2:24" ht="17.100000000000001" customHeight="1">
      <c r="B10" s="422" t="s">
        <v>144</v>
      </c>
      <c r="C10" s="422"/>
      <c r="D10" s="422"/>
      <c r="E10" s="422"/>
      <c r="F10" s="422"/>
      <c r="G10" s="444" t="str">
        <f>'ANA SAYFA'!F12</f>
        <v>Karaj/AFKANİSTAN-01.01.2000</v>
      </c>
      <c r="H10" s="444"/>
      <c r="I10" s="444"/>
      <c r="J10" s="444"/>
    </row>
    <row r="11" spans="2:24" ht="17.100000000000001" customHeight="1">
      <c r="B11" s="422" t="s">
        <v>145</v>
      </c>
      <c r="C11" s="422"/>
      <c r="D11" s="422"/>
      <c r="E11" s="422"/>
      <c r="F11" s="422"/>
      <c r="G11" s="445" t="str">
        <f>CONCATENATE('ANA SAYFA'!F8,,"/",,'ANA SAYFA'!F10)</f>
        <v>10AL/1</v>
      </c>
      <c r="H11" s="445"/>
      <c r="I11" s="445"/>
      <c r="J11" s="445"/>
    </row>
    <row r="12" spans="2:24" ht="17.100000000000001" customHeight="1">
      <c r="B12" s="422" t="s">
        <v>146</v>
      </c>
      <c r="C12" s="422"/>
      <c r="D12" s="422"/>
      <c r="E12" s="422"/>
      <c r="F12" s="422"/>
      <c r="G12" s="435" t="s">
        <v>147</v>
      </c>
      <c r="H12" s="435"/>
      <c r="I12" s="435"/>
      <c r="J12" s="435"/>
    </row>
    <row r="13" spans="2:24" ht="17.100000000000001" customHeight="1">
      <c r="B13" s="422" t="s">
        <v>148</v>
      </c>
      <c r="C13" s="422"/>
      <c r="D13" s="422"/>
      <c r="E13" s="422"/>
      <c r="F13" s="422"/>
      <c r="G13" s="440" t="s">
        <v>220</v>
      </c>
      <c r="H13" s="441"/>
      <c r="I13" s="441"/>
      <c r="J13" s="442"/>
    </row>
    <row r="14" spans="2:24" ht="17.100000000000001" customHeight="1">
      <c r="B14" s="422" t="s">
        <v>150</v>
      </c>
      <c r="C14" s="422"/>
      <c r="D14" s="422"/>
      <c r="E14" s="422"/>
      <c r="F14" s="422"/>
      <c r="G14" s="435" t="s">
        <v>219</v>
      </c>
      <c r="H14" s="435"/>
      <c r="I14" s="435"/>
      <c r="J14" s="435"/>
    </row>
    <row r="15" spans="2:24" ht="17.100000000000001" customHeight="1">
      <c r="B15" s="422" t="s">
        <v>151</v>
      </c>
      <c r="C15" s="422"/>
      <c r="D15" s="422"/>
      <c r="E15" s="422"/>
      <c r="F15" s="422"/>
      <c r="G15" s="435" t="s">
        <v>232</v>
      </c>
      <c r="H15" s="435"/>
      <c r="I15" s="435"/>
      <c r="J15" s="435"/>
    </row>
    <row r="16" spans="2:24" ht="17.100000000000001" customHeight="1">
      <c r="B16" s="422" t="s">
        <v>153</v>
      </c>
      <c r="C16" s="422"/>
      <c r="D16" s="422"/>
      <c r="E16" s="422"/>
      <c r="F16" s="422"/>
      <c r="G16" s="435" t="s">
        <v>262</v>
      </c>
      <c r="H16" s="435"/>
      <c r="I16" s="435"/>
      <c r="J16" s="435"/>
    </row>
    <row r="17" spans="2:10" ht="17.100000000000001" customHeight="1">
      <c r="B17" s="422" t="s">
        <v>154</v>
      </c>
      <c r="C17" s="422"/>
      <c r="D17" s="422"/>
      <c r="E17" s="422"/>
      <c r="F17" s="422"/>
      <c r="G17" s="435" t="s">
        <v>328</v>
      </c>
      <c r="H17" s="435"/>
      <c r="I17" s="435"/>
      <c r="J17" s="435"/>
    </row>
    <row r="18" spans="2:10" ht="17.100000000000001" customHeight="1">
      <c r="B18" s="422" t="s">
        <v>155</v>
      </c>
      <c r="C18" s="422"/>
      <c r="D18" s="422"/>
      <c r="E18" s="422"/>
      <c r="F18" s="422"/>
      <c r="G18" s="435" t="s">
        <v>327</v>
      </c>
      <c r="H18" s="435"/>
      <c r="I18" s="435"/>
      <c r="J18" s="435"/>
    </row>
    <row r="19" spans="2:10" ht="17.100000000000001" customHeight="1">
      <c r="B19" s="422" t="s">
        <v>156</v>
      </c>
      <c r="C19" s="422"/>
      <c r="D19" s="422"/>
      <c r="E19" s="422"/>
      <c r="F19" s="422"/>
      <c r="G19" s="435" t="s">
        <v>261</v>
      </c>
      <c r="H19" s="435"/>
      <c r="I19" s="435"/>
      <c r="J19" s="435"/>
    </row>
    <row r="20" spans="2:10" ht="17.100000000000001" customHeight="1">
      <c r="B20" s="422" t="s">
        <v>157</v>
      </c>
      <c r="C20" s="422"/>
      <c r="D20" s="422"/>
      <c r="E20" s="422"/>
      <c r="F20" s="422"/>
      <c r="G20" s="435" t="s">
        <v>260</v>
      </c>
      <c r="H20" s="435"/>
      <c r="I20" s="435"/>
      <c r="J20" s="435"/>
    </row>
    <row r="21" spans="2:10" ht="17.100000000000001" customHeight="1">
      <c r="B21" s="422" t="s">
        <v>158</v>
      </c>
      <c r="C21" s="422"/>
      <c r="D21" s="422"/>
      <c r="E21" s="422"/>
      <c r="F21" s="422"/>
      <c r="G21" s="435" t="s">
        <v>260</v>
      </c>
      <c r="H21" s="435"/>
      <c r="I21" s="435"/>
      <c r="J21" s="435"/>
    </row>
    <row r="22" spans="2:10" ht="30" customHeight="1">
      <c r="B22" s="422" t="s">
        <v>159</v>
      </c>
      <c r="C22" s="422"/>
      <c r="D22" s="422"/>
      <c r="E22" s="422"/>
      <c r="F22" s="422"/>
      <c r="G22" s="437" t="s">
        <v>343</v>
      </c>
      <c r="H22" s="438"/>
      <c r="I22" s="438"/>
      <c r="J22" s="439"/>
    </row>
    <row r="23" spans="2:10" ht="17.100000000000001" customHeight="1">
      <c r="B23" s="422" t="s">
        <v>160</v>
      </c>
      <c r="C23" s="422"/>
      <c r="D23" s="422"/>
      <c r="E23" s="422"/>
      <c r="F23" s="422"/>
      <c r="G23" s="440" t="str">
        <f>CONCATENATE(TEXT('ANA SAYFA'!G18,"gg.aa.yyyy"),," / ",,'ANA SAYFA'!J18)</f>
        <v>27.12.2018 / Sınıf İçerisi</v>
      </c>
      <c r="H23" s="441"/>
      <c r="I23" s="441"/>
      <c r="J23" s="442"/>
    </row>
    <row r="24" spans="2:10" ht="34.5" customHeight="1">
      <c r="B24" s="422" t="s">
        <v>161</v>
      </c>
      <c r="C24" s="422"/>
      <c r="D24" s="422"/>
      <c r="E24" s="422"/>
      <c r="F24" s="422"/>
      <c r="G24" s="436" t="str">
        <f>'ANA SAYFA'!G22</f>
        <v>ç) (Değişik:RG-1/7/2015-29403)   Tütün ve tütün mamullerini bulundurmak veya kullanmak,</v>
      </c>
      <c r="H24" s="436"/>
      <c r="I24" s="436"/>
      <c r="J24" s="436"/>
    </row>
    <row r="25" spans="2:10" ht="17.100000000000001" customHeight="1">
      <c r="B25" s="422" t="s">
        <v>162</v>
      </c>
      <c r="C25" s="422"/>
      <c r="D25" s="422"/>
      <c r="E25" s="422"/>
      <c r="F25" s="422"/>
      <c r="G25" s="432" t="s">
        <v>264</v>
      </c>
      <c r="H25" s="432"/>
      <c r="I25" s="432"/>
      <c r="J25" s="432"/>
    </row>
    <row r="26" spans="2:10" ht="21.75" customHeight="1">
      <c r="B26" s="433" t="s">
        <v>163</v>
      </c>
      <c r="C26" s="433"/>
      <c r="D26" s="433"/>
      <c r="E26" s="433"/>
      <c r="F26" s="433"/>
      <c r="G26" s="433"/>
      <c r="H26" s="433"/>
      <c r="I26" s="433"/>
      <c r="J26" s="433"/>
    </row>
    <row r="27" spans="2:10" ht="17.100000000000001" customHeight="1">
      <c r="B27" s="420" t="s">
        <v>164</v>
      </c>
      <c r="C27" s="422"/>
      <c r="D27" s="422"/>
      <c r="E27" s="422"/>
      <c r="F27" s="422"/>
      <c r="G27" s="426" t="s">
        <v>229</v>
      </c>
      <c r="H27" s="427"/>
      <c r="I27" s="427"/>
      <c r="J27" s="428"/>
    </row>
    <row r="28" spans="2:10" ht="17.100000000000001" customHeight="1">
      <c r="B28" s="422" t="s">
        <v>165</v>
      </c>
      <c r="C28" s="422"/>
      <c r="D28" s="422"/>
      <c r="E28" s="422"/>
      <c r="F28" s="422"/>
      <c r="G28" s="426" t="s">
        <v>339</v>
      </c>
      <c r="H28" s="427"/>
      <c r="I28" s="427"/>
      <c r="J28" s="428"/>
    </row>
    <row r="29" spans="2:10" ht="32.25" customHeight="1">
      <c r="B29" s="420" t="s">
        <v>166</v>
      </c>
      <c r="C29" s="420"/>
      <c r="D29" s="420"/>
      <c r="E29" s="420"/>
      <c r="F29" s="420"/>
      <c r="G29" s="426" t="s">
        <v>338</v>
      </c>
      <c r="H29" s="427"/>
      <c r="I29" s="427"/>
      <c r="J29" s="428"/>
    </row>
    <row r="30" spans="2:10" ht="17.100000000000001" customHeight="1">
      <c r="B30" s="422" t="s">
        <v>340</v>
      </c>
      <c r="C30" s="422"/>
      <c r="D30" s="422"/>
      <c r="E30" s="422"/>
      <c r="F30" s="422"/>
      <c r="G30" s="426"/>
      <c r="H30" s="427"/>
      <c r="I30" s="427"/>
      <c r="J30" s="428"/>
    </row>
    <row r="31" spans="2:10" ht="44.25" customHeight="1">
      <c r="B31" s="422" t="s">
        <v>167</v>
      </c>
      <c r="C31" s="422"/>
      <c r="D31" s="422"/>
      <c r="E31" s="422"/>
      <c r="F31" s="422"/>
      <c r="G31" s="426" t="s">
        <v>341</v>
      </c>
      <c r="H31" s="427"/>
      <c r="I31" s="427"/>
      <c r="J31" s="428"/>
    </row>
    <row r="32" spans="2:10" ht="17.100000000000001" customHeight="1">
      <c r="B32" s="420" t="s">
        <v>168</v>
      </c>
      <c r="C32" s="420"/>
      <c r="D32" s="420"/>
      <c r="E32" s="420"/>
      <c r="F32" s="420"/>
      <c r="G32" s="421" t="str">
        <f>(CONCATENATE(,"164. Madde",," ",,'ANA SAYFA'!G27,,"  fırkası",,"  ",,'ANA SAYFA'!I27,," ",,"Bendi"))</f>
        <v>164. Madde 1  fırkası  ç Bendi</v>
      </c>
      <c r="H32" s="421"/>
      <c r="I32" s="421"/>
      <c r="J32" s="421"/>
    </row>
    <row r="33" spans="2:10" ht="143.25" customHeight="1">
      <c r="B33" s="422" t="s">
        <v>139</v>
      </c>
      <c r="C33" s="422"/>
      <c r="D33" s="422"/>
      <c r="E33" s="422"/>
      <c r="F33" s="422"/>
      <c r="G33" s="423" t="s">
        <v>342</v>
      </c>
      <c r="H33" s="424"/>
      <c r="I33" s="424"/>
      <c r="J33" s="425"/>
    </row>
    <row r="34" spans="2:10" ht="5.25" customHeight="1">
      <c r="B34" s="184"/>
      <c r="C34" s="185"/>
      <c r="D34" s="185"/>
      <c r="E34" s="185"/>
      <c r="F34" s="185"/>
      <c r="G34" s="186"/>
      <c r="H34" s="186"/>
      <c r="I34" s="186"/>
      <c r="J34" s="187"/>
    </row>
    <row r="35" spans="2:10">
      <c r="B35" s="429" t="str">
        <f>'OKUL BİLGİLERİ'!D8</f>
        <v>MEHMET AAA</v>
      </c>
      <c r="C35" s="430"/>
      <c r="D35" s="430" t="str">
        <f>'OKUL BİLGİLERİ'!D9</f>
        <v>SONER AAA</v>
      </c>
      <c r="E35" s="430"/>
      <c r="F35" s="430" t="str">
        <f>'OKUL BİLGİLERİ'!D10</f>
        <v>İLYAS AAA</v>
      </c>
      <c r="G35" s="430"/>
      <c r="H35" s="188" t="str">
        <f>'OKUL BİLGİLERİ'!D11</f>
        <v>CAFER AAA</v>
      </c>
      <c r="I35" s="430" t="str">
        <f>'OKUL BİLGİLERİ'!D12</f>
        <v>HIDIR AAA</v>
      </c>
      <c r="J35" s="431"/>
    </row>
    <row r="36" spans="2:10">
      <c r="B36" s="429" t="s">
        <v>169</v>
      </c>
      <c r="C36" s="430"/>
      <c r="D36" s="430" t="s">
        <v>170</v>
      </c>
      <c r="E36" s="430"/>
      <c r="F36" s="430" t="s">
        <v>170</v>
      </c>
      <c r="G36" s="430"/>
      <c r="H36" s="188" t="s">
        <v>171</v>
      </c>
      <c r="I36" s="430" t="s">
        <v>172</v>
      </c>
      <c r="J36" s="431"/>
    </row>
    <row r="37" spans="2:10">
      <c r="B37" s="429" t="s">
        <v>173</v>
      </c>
      <c r="C37" s="430"/>
      <c r="D37" s="430" t="s">
        <v>174</v>
      </c>
      <c r="E37" s="430"/>
      <c r="F37" s="430" t="s">
        <v>174</v>
      </c>
      <c r="G37" s="430"/>
      <c r="H37" s="188" t="s">
        <v>174</v>
      </c>
      <c r="I37" s="430" t="s">
        <v>174</v>
      </c>
      <c r="J37" s="431"/>
    </row>
    <row r="38" spans="2:10">
      <c r="B38" s="189"/>
      <c r="C38" s="190"/>
      <c r="D38" s="190"/>
      <c r="E38" s="190"/>
      <c r="F38" s="190"/>
      <c r="G38" s="191"/>
      <c r="H38" s="191"/>
      <c r="I38" s="191"/>
      <c r="J38" s="192"/>
    </row>
    <row r="39" spans="2:10">
      <c r="B39" s="416" t="s">
        <v>175</v>
      </c>
      <c r="C39" s="417"/>
      <c r="D39" s="417"/>
      <c r="E39" s="417"/>
      <c r="F39" s="417"/>
      <c r="G39" s="417"/>
      <c r="H39" s="417"/>
      <c r="I39" s="417"/>
      <c r="J39" s="418"/>
    </row>
    <row r="40" spans="2:10">
      <c r="B40" s="419">
        <f>'ANA SAYFA'!G20</f>
        <v>43465</v>
      </c>
      <c r="C40" s="417"/>
      <c r="D40" s="417"/>
      <c r="E40" s="417"/>
      <c r="F40" s="417"/>
      <c r="G40" s="417"/>
      <c r="H40" s="417"/>
      <c r="I40" s="417"/>
      <c r="J40" s="418"/>
    </row>
    <row r="41" spans="2:10" ht="9.75" customHeight="1">
      <c r="B41" s="193"/>
      <c r="C41" s="194"/>
      <c r="D41" s="194"/>
      <c r="E41" s="194"/>
      <c r="F41" s="194"/>
      <c r="G41" s="194"/>
      <c r="H41" s="194"/>
      <c r="I41" s="194"/>
      <c r="J41" s="195"/>
    </row>
    <row r="42" spans="2:10">
      <c r="B42" s="416" t="str">
        <f>'OKUL BİLGİLERİ'!D7</f>
        <v>AYHAN AAA</v>
      </c>
      <c r="C42" s="417"/>
      <c r="D42" s="417"/>
      <c r="E42" s="417"/>
      <c r="F42" s="417"/>
      <c r="G42" s="417"/>
      <c r="H42" s="417"/>
      <c r="I42" s="417"/>
      <c r="J42" s="418"/>
    </row>
    <row r="43" spans="2:10">
      <c r="B43" s="416" t="s">
        <v>176</v>
      </c>
      <c r="C43" s="417"/>
      <c r="D43" s="417"/>
      <c r="E43" s="417"/>
      <c r="F43" s="417"/>
      <c r="G43" s="417"/>
      <c r="H43" s="417"/>
      <c r="I43" s="417"/>
      <c r="J43" s="418"/>
    </row>
    <row r="44" spans="2:10" ht="6" customHeight="1">
      <c r="B44" s="196"/>
      <c r="C44" s="197"/>
      <c r="D44" s="434"/>
      <c r="E44" s="434"/>
      <c r="F44" s="434"/>
      <c r="G44" s="434"/>
      <c r="H44" s="434"/>
      <c r="I44" s="198"/>
      <c r="J44" s="199"/>
    </row>
    <row r="45" spans="2:10" s="17" customFormat="1">
      <c r="B45" s="190"/>
      <c r="C45" s="190"/>
      <c r="D45" s="194"/>
      <c r="E45" s="194"/>
      <c r="F45" s="194"/>
      <c r="G45" s="194"/>
      <c r="H45" s="194"/>
      <c r="I45" s="191"/>
      <c r="J45" s="191"/>
    </row>
    <row r="46" spans="2:10" s="17" customFormat="1"/>
    <row r="47" spans="2:10" s="17" customFormat="1"/>
    <row r="48" spans="2:10" s="17" customFormat="1"/>
    <row r="49" s="17" customFormat="1"/>
    <row r="50" s="17" customFormat="1"/>
    <row r="51" s="17" customFormat="1"/>
    <row r="52" s="17" customFormat="1"/>
    <row r="53" s="17" customFormat="1"/>
    <row r="54" s="17" customFormat="1"/>
    <row r="55" s="17" customFormat="1"/>
    <row r="56" s="17" customFormat="1"/>
    <row r="57" s="17" customFormat="1"/>
    <row r="58" s="17" customFormat="1"/>
    <row r="59" s="17" customFormat="1"/>
    <row r="60" s="17" customFormat="1"/>
    <row r="61" s="17" customFormat="1"/>
    <row r="62" s="17" customFormat="1"/>
    <row r="63" s="17" customFormat="1"/>
    <row r="64" s="17" customFormat="1"/>
    <row r="65" s="17" customFormat="1"/>
    <row r="66" s="17" customFormat="1"/>
    <row r="67" s="17" customFormat="1"/>
    <row r="68" s="17" customFormat="1"/>
    <row r="69" s="17" customFormat="1"/>
    <row r="70" s="17" customFormat="1"/>
    <row r="71" s="17" customFormat="1"/>
    <row r="72" s="17" customFormat="1"/>
    <row r="73" s="17" customFormat="1"/>
    <row r="74" s="17" customFormat="1"/>
    <row r="75" s="17" customFormat="1"/>
    <row r="76" s="17" customFormat="1"/>
    <row r="77" s="17" customFormat="1"/>
    <row r="78" s="17" customFormat="1"/>
    <row r="79" s="17" customFormat="1"/>
    <row r="80" s="17" customFormat="1"/>
    <row r="81" s="17" customFormat="1"/>
    <row r="82" s="17" customFormat="1"/>
    <row r="83" s="17" customFormat="1"/>
    <row r="84" s="17" customFormat="1"/>
    <row r="85" s="17" customFormat="1"/>
    <row r="86" s="17" customFormat="1"/>
    <row r="87" s="17" customFormat="1"/>
    <row r="88" s="17" customFormat="1"/>
    <row r="89" s="17" customFormat="1"/>
    <row r="90" s="17" customFormat="1"/>
    <row r="91" s="17" customFormat="1"/>
    <row r="92" s="17" customFormat="1"/>
    <row r="93" s="17" customFormat="1"/>
    <row r="94" s="17" customFormat="1"/>
    <row r="95" s="17" customFormat="1"/>
    <row r="96" s="17" customFormat="1"/>
    <row r="97" s="17" customFormat="1"/>
    <row r="98" s="17" customFormat="1"/>
    <row r="99" s="17" customFormat="1"/>
  </sheetData>
  <mergeCells count="74">
    <mergeCell ref="T5:V5"/>
    <mergeCell ref="W5:X5"/>
    <mergeCell ref="B7:F7"/>
    <mergeCell ref="G7:J7"/>
    <mergeCell ref="B8:F8"/>
    <mergeCell ref="G8:J8"/>
    <mergeCell ref="B9:F9"/>
    <mergeCell ref="G9:J9"/>
    <mergeCell ref="B10:F10"/>
    <mergeCell ref="G10:J10"/>
    <mergeCell ref="B11:F11"/>
    <mergeCell ref="G11:J11"/>
    <mergeCell ref="B12:F12"/>
    <mergeCell ref="G12:J12"/>
    <mergeCell ref="B13:F13"/>
    <mergeCell ref="G13:J13"/>
    <mergeCell ref="B14:F14"/>
    <mergeCell ref="G14:J14"/>
    <mergeCell ref="B15:F15"/>
    <mergeCell ref="G15:J15"/>
    <mergeCell ref="B16:F16"/>
    <mergeCell ref="G16:J16"/>
    <mergeCell ref="B17:F17"/>
    <mergeCell ref="G17:J17"/>
    <mergeCell ref="G18:J18"/>
    <mergeCell ref="B24:F24"/>
    <mergeCell ref="G24:J24"/>
    <mergeCell ref="B19:F19"/>
    <mergeCell ref="G19:J19"/>
    <mergeCell ref="B20:F20"/>
    <mergeCell ref="G20:J20"/>
    <mergeCell ref="B21:F21"/>
    <mergeCell ref="G21:J21"/>
    <mergeCell ref="B22:F22"/>
    <mergeCell ref="G22:J22"/>
    <mergeCell ref="B23:F23"/>
    <mergeCell ref="G23:J23"/>
    <mergeCell ref="D44:H44"/>
    <mergeCell ref="B37:C37"/>
    <mergeCell ref="D37:E37"/>
    <mergeCell ref="F37:G37"/>
    <mergeCell ref="I37:J37"/>
    <mergeCell ref="B4:J4"/>
    <mergeCell ref="B36:C36"/>
    <mergeCell ref="D36:E36"/>
    <mergeCell ref="F36:G36"/>
    <mergeCell ref="I36:J36"/>
    <mergeCell ref="B35:C35"/>
    <mergeCell ref="D35:E35"/>
    <mergeCell ref="F35:G35"/>
    <mergeCell ref="I35:J35"/>
    <mergeCell ref="B31:F31"/>
    <mergeCell ref="G31:J31"/>
    <mergeCell ref="G25:J25"/>
    <mergeCell ref="B27:F27"/>
    <mergeCell ref="G27:J27"/>
    <mergeCell ref="B26:J26"/>
    <mergeCell ref="B18:F18"/>
    <mergeCell ref="B3:J3"/>
    <mergeCell ref="B39:J39"/>
    <mergeCell ref="B40:J40"/>
    <mergeCell ref="B42:J42"/>
    <mergeCell ref="B43:J43"/>
    <mergeCell ref="B32:F32"/>
    <mergeCell ref="G32:J32"/>
    <mergeCell ref="B33:F33"/>
    <mergeCell ref="G33:J33"/>
    <mergeCell ref="B28:F28"/>
    <mergeCell ref="G28:J28"/>
    <mergeCell ref="B29:F29"/>
    <mergeCell ref="G29:J29"/>
    <mergeCell ref="B30:F30"/>
    <mergeCell ref="G30:J30"/>
    <mergeCell ref="B25:F25"/>
  </mergeCells>
  <dataValidations count="12">
    <dataValidation type="list" allowBlank="1" showInputMessage="1" showErrorMessage="1" sqref="G12:J12">
      <formula1>"Gündüzlü,Paralı Yatılı,Parasız Yatılı"</formula1>
    </dataValidation>
    <dataValidation type="list" allowBlank="1" showInputMessage="1" showErrorMessage="1" sqref="G18:J18">
      <formula1>"Anne Öz,Baba Öz,Anne Baba Öz"</formula1>
    </dataValidation>
    <dataValidation type="list" errorStyle="warning" allowBlank="1" showInputMessage="1" showErrorMessage="1" sqref="G22:J22">
      <formula1>CEZA</formula1>
    </dataValidation>
    <dataValidation type="list" allowBlank="1" showInputMessage="1" showErrorMessage="1" sqref="G27:J27">
      <formula1>SUÇ</formula1>
    </dataValidation>
    <dataValidation type="list" allowBlank="1" showInputMessage="1" showErrorMessage="1" sqref="G13:J13">
      <formula1>başarı</formula1>
    </dataValidation>
    <dataValidation type="list" allowBlank="1" showInputMessage="1" showErrorMessage="1" sqref="S5">
      <formula1>$P$5:$P$9</formula1>
    </dataValidation>
    <dataValidation type="list" allowBlank="1" showInputMessage="1" showErrorMessage="1" sqref="W8">
      <formula1>$P$5:$P$8</formula1>
    </dataValidation>
    <dataValidation type="list" allowBlank="1" showInputMessage="1" showErrorMessage="1" sqref="G15:J15">
      <formula1>ekonomi</formula1>
    </dataValidation>
    <dataValidation type="list" allowBlank="1" showInputMessage="1" showErrorMessage="1" sqref="G14:J14">
      <formula1>sağlık</formula1>
    </dataValidation>
    <dataValidation type="list" errorStyle="warning" allowBlank="1" showInputMessage="1" showErrorMessage="1" sqref="G28:J28">
      <formula1>TANIK</formula1>
    </dataValidation>
    <dataValidation type="list" allowBlank="1" showInputMessage="1" showErrorMessage="1" sqref="G30:J30">
      <formula1>HAF</formula1>
    </dataValidation>
    <dataValidation type="list" allowBlank="1" showInputMessage="1" showErrorMessage="1" sqref="G17:J17">
      <formula1>"Anne vaffat etmiş,Baba Vefaat Etmiş,İkiside sağ"</formula1>
    </dataValidation>
  </dataValidations>
  <printOptions horizontalCentered="1" verticalCentered="1"/>
  <pageMargins left="0.23622047244094491" right="0.23622047244094491" top="0.15748031496062992" bottom="0.15748031496062992" header="0.15748031496062992" footer="0.15748031496062992"/>
  <pageSetup paperSize="9" scale="95" orientation="portrait" r:id="rId1"/>
  <drawing r:id="rId2"/>
</worksheet>
</file>

<file path=xl/worksheets/sheet11.xml><?xml version="1.0" encoding="utf-8"?>
<worksheet xmlns="http://schemas.openxmlformats.org/spreadsheetml/2006/main" xmlns:r="http://schemas.openxmlformats.org/officeDocument/2006/relationships">
  <sheetPr>
    <tabColor theme="7" tint="-0.249977111117893"/>
  </sheetPr>
  <dimension ref="A1:AH71"/>
  <sheetViews>
    <sheetView topLeftCell="A10" workbookViewId="0">
      <selection activeCell="E26" sqref="E26:J26"/>
    </sheetView>
  </sheetViews>
  <sheetFormatPr defaultRowHeight="15"/>
  <cols>
    <col min="1" max="1" width="1.7109375" customWidth="1"/>
    <col min="9" max="9" width="10.5703125" customWidth="1"/>
    <col min="10" max="10" width="11.7109375" customWidth="1"/>
    <col min="12" max="34" width="9.140625" style="17"/>
  </cols>
  <sheetData>
    <row r="1" spans="1:11">
      <c r="A1" s="17"/>
      <c r="B1" s="17"/>
      <c r="C1" s="17"/>
      <c r="D1" s="17"/>
      <c r="E1" s="17"/>
      <c r="F1" s="17"/>
      <c r="G1" s="17"/>
      <c r="H1" s="17"/>
      <c r="I1" s="17"/>
      <c r="J1" s="17"/>
    </row>
    <row r="2" spans="1:11">
      <c r="A2" s="17"/>
      <c r="B2" s="17"/>
      <c r="C2" s="17"/>
      <c r="D2" s="17"/>
      <c r="E2" s="17"/>
      <c r="F2" s="17"/>
      <c r="G2" s="17"/>
      <c r="H2" s="17"/>
      <c r="I2" s="17"/>
      <c r="J2" s="17"/>
      <c r="K2" s="473"/>
    </row>
    <row r="3" spans="1:11" ht="18.75">
      <c r="A3" s="31"/>
      <c r="B3" s="343" t="str">
        <f>'OKUL BİLGİLERİ'!D3</f>
        <v>T.C.</v>
      </c>
      <c r="C3" s="344"/>
      <c r="D3" s="344"/>
      <c r="E3" s="344"/>
      <c r="F3" s="344"/>
      <c r="G3" s="344"/>
      <c r="H3" s="344"/>
      <c r="I3" s="344"/>
      <c r="J3" s="344"/>
      <c r="K3" s="473"/>
    </row>
    <row r="4" spans="1:11" ht="18.75">
      <c r="A4" s="31"/>
      <c r="B4" s="343" t="str">
        <f>'OKUL BİLGİLERİ'!D4</f>
        <v>BALIŞEYH KAYMAKAMLIĞI</v>
      </c>
      <c r="C4" s="344"/>
      <c r="D4" s="344"/>
      <c r="E4" s="344"/>
      <c r="F4" s="344"/>
      <c r="G4" s="344"/>
      <c r="H4" s="344"/>
      <c r="I4" s="344"/>
      <c r="J4" s="344"/>
      <c r="K4" s="473"/>
    </row>
    <row r="5" spans="1:11" ht="18.75">
      <c r="A5" s="31"/>
      <c r="B5" s="343" t="str">
        <f>'OKUL BİLGİLERİ'!D5</f>
        <v>PROF.TABİP TÜMGENERAL DERVİŞ ŞEN Ç.P.A.L.MÜDÜRLÜĞÜ</v>
      </c>
      <c r="C5" s="344"/>
      <c r="D5" s="344"/>
      <c r="E5" s="344"/>
      <c r="F5" s="344"/>
      <c r="G5" s="344"/>
      <c r="H5" s="344"/>
      <c r="I5" s="344"/>
      <c r="J5" s="344"/>
      <c r="K5" s="473"/>
    </row>
    <row r="6" spans="1:11">
      <c r="A6" s="17"/>
      <c r="B6" s="30"/>
      <c r="C6" s="30"/>
      <c r="D6" s="30"/>
      <c r="E6" s="30"/>
      <c r="F6" s="30"/>
      <c r="G6" s="30"/>
      <c r="H6" s="30"/>
      <c r="I6" s="30"/>
      <c r="J6" s="30"/>
      <c r="K6" s="473"/>
    </row>
    <row r="7" spans="1:11">
      <c r="A7" s="17"/>
      <c r="B7" s="27"/>
      <c r="C7" s="30"/>
      <c r="D7" s="30"/>
      <c r="E7" s="30"/>
      <c r="F7" s="30"/>
      <c r="G7" s="30"/>
      <c r="H7" s="30"/>
      <c r="I7" s="34">
        <f>'ANA SAYFA'!G20</f>
        <v>43465</v>
      </c>
      <c r="J7" s="18"/>
      <c r="K7" s="473"/>
    </row>
    <row r="8" spans="1:11">
      <c r="A8" s="17"/>
      <c r="B8" s="18"/>
      <c r="C8" s="18"/>
      <c r="D8" s="18"/>
      <c r="E8" s="18"/>
      <c r="F8" s="18"/>
      <c r="G8" s="18"/>
      <c r="H8" s="18"/>
      <c r="I8" s="18"/>
      <c r="J8" s="18"/>
      <c r="K8" s="473"/>
    </row>
    <row r="9" spans="1:11">
      <c r="A9" s="17"/>
      <c r="B9" s="21" t="s">
        <v>178</v>
      </c>
      <c r="C9" s="477" t="str">
        <f>CONCATENATE('OKUL BİLGİLERİ'!D16,'OKUL BİLGİLERİ'!F16)</f>
        <v>82202521-225.02/450</v>
      </c>
      <c r="D9" s="477"/>
      <c r="E9" s="477"/>
      <c r="F9" s="477"/>
      <c r="G9" s="477"/>
      <c r="H9" s="477"/>
      <c r="I9" s="477"/>
      <c r="J9" s="18"/>
      <c r="K9" s="473"/>
    </row>
    <row r="10" spans="1:11">
      <c r="A10" s="17"/>
      <c r="B10" s="21" t="s">
        <v>179</v>
      </c>
      <c r="C10" s="367" t="s">
        <v>180</v>
      </c>
      <c r="D10" s="367"/>
      <c r="E10" s="367"/>
      <c r="F10" s="367"/>
      <c r="G10" s="367"/>
      <c r="H10" s="367"/>
      <c r="I10" s="367"/>
      <c r="J10" s="367"/>
      <c r="K10" s="473"/>
    </row>
    <row r="11" spans="1:11">
      <c r="A11" s="17"/>
      <c r="B11" s="44"/>
      <c r="C11" s="477" t="str">
        <f>'ANA SAYFA'!F6</f>
        <v>Rana XXX</v>
      </c>
      <c r="D11" s="477"/>
      <c r="E11" s="25"/>
      <c r="F11" s="45"/>
      <c r="G11" s="363"/>
      <c r="H11" s="363"/>
      <c r="I11" s="18"/>
      <c r="J11" s="18"/>
      <c r="K11" s="473"/>
    </row>
    <row r="12" spans="1:11">
      <c r="A12" s="17"/>
      <c r="B12" s="478"/>
      <c r="C12" s="478"/>
      <c r="D12" s="24"/>
      <c r="E12" s="25"/>
      <c r="F12" s="37"/>
      <c r="G12" s="363"/>
      <c r="H12" s="363"/>
      <c r="I12" s="18"/>
      <c r="J12" s="18"/>
      <c r="K12" s="473"/>
    </row>
    <row r="13" spans="1:11" ht="18.75">
      <c r="A13" s="17"/>
      <c r="B13" s="18"/>
      <c r="C13" s="350" t="str">
        <f>'ANA SAYFA'!F11</f>
        <v>Syn.MOHAMMAD XXX</v>
      </c>
      <c r="D13" s="344"/>
      <c r="E13" s="344"/>
      <c r="F13" s="344"/>
      <c r="G13" s="344"/>
      <c r="H13" s="344"/>
      <c r="I13" s="344"/>
      <c r="J13" s="18"/>
      <c r="K13" s="473"/>
    </row>
    <row r="14" spans="1:11" ht="15.75">
      <c r="A14" s="17"/>
      <c r="B14" s="18"/>
      <c r="C14" s="35"/>
      <c r="D14" s="35"/>
      <c r="E14" s="35"/>
      <c r="F14" s="35"/>
      <c r="G14" s="35"/>
      <c r="H14" s="35"/>
      <c r="I14" s="35"/>
      <c r="J14" s="35"/>
      <c r="K14" s="473"/>
    </row>
    <row r="15" spans="1:11" ht="50.1" customHeight="1">
      <c r="A15" s="17"/>
      <c r="B15" s="368" t="str">
        <f>CONCATENATE(,"     Velisi bulunduğunuz    ",,'ANA SAYFA'!F8,,"  sınıfı  ",,'ANA SAYFA'!F10,,"  numaralı  ",,'ANA SAYFA'!F6,,"  aşağıda bulunan uygunsuz davranış sebebi ile okulumuz ödül ve disiplin kurulunca suçlu bulunumuştur.",)</f>
        <v xml:space="preserve">     Velisi bulunduğunuz    10AL  sınıfı  1  numaralı  Rana XXX  aşağıda bulunan uygunsuz davranış sebebi ile okulumuz ödül ve disiplin kurulunca suçlu bulunumuştur.</v>
      </c>
      <c r="C15" s="368"/>
      <c r="D15" s="368"/>
      <c r="E15" s="368"/>
      <c r="F15" s="368"/>
      <c r="G15" s="368"/>
      <c r="H15" s="368"/>
      <c r="I15" s="368"/>
      <c r="J15" s="368"/>
      <c r="K15" s="368"/>
    </row>
    <row r="16" spans="1:11">
      <c r="A16" s="17"/>
      <c r="B16" s="36" t="s">
        <v>181</v>
      </c>
      <c r="C16" s="36"/>
      <c r="D16" s="36"/>
      <c r="E16" s="36"/>
      <c r="F16" s="36"/>
      <c r="G16" s="36"/>
      <c r="H16" s="36"/>
      <c r="I16" s="36"/>
      <c r="J16" s="36"/>
      <c r="K16" s="36"/>
    </row>
    <row r="17" spans="1:11">
      <c r="A17" s="17"/>
      <c r="B17" s="18" t="s">
        <v>182</v>
      </c>
      <c r="C17" s="18"/>
      <c r="D17" s="18"/>
      <c r="E17" s="18"/>
      <c r="F17" s="18"/>
      <c r="G17" s="351"/>
      <c r="H17" s="351"/>
      <c r="I17" s="351"/>
      <c r="J17" s="351"/>
      <c r="K17" s="351"/>
    </row>
    <row r="18" spans="1:11">
      <c r="A18" s="17"/>
      <c r="B18" s="18"/>
      <c r="C18" s="18"/>
      <c r="D18" s="18"/>
      <c r="E18" s="18"/>
      <c r="F18" s="18"/>
      <c r="G18" s="351"/>
      <c r="H18" s="351"/>
      <c r="I18" s="351"/>
      <c r="J18" s="351"/>
      <c r="K18" s="351"/>
    </row>
    <row r="19" spans="1:11">
      <c r="A19" s="17"/>
      <c r="B19" s="18"/>
      <c r="C19" s="18"/>
      <c r="D19" s="18"/>
      <c r="E19" s="18"/>
      <c r="F19" s="18"/>
      <c r="G19" s="351"/>
      <c r="H19" s="351"/>
      <c r="I19" s="351"/>
      <c r="J19" s="351"/>
      <c r="K19" s="351"/>
    </row>
    <row r="20" spans="1:11">
      <c r="A20" s="17"/>
      <c r="B20" s="21"/>
      <c r="C20" s="351"/>
      <c r="D20" s="351"/>
      <c r="E20" s="18"/>
      <c r="F20" s="18"/>
      <c r="G20" s="18"/>
      <c r="H20" s="18"/>
      <c r="I20" s="18"/>
      <c r="J20" s="18"/>
      <c r="K20" s="446"/>
    </row>
    <row r="21" spans="1:11">
      <c r="A21" s="17"/>
      <c r="B21" s="21"/>
      <c r="C21" s="351"/>
      <c r="D21" s="351"/>
      <c r="E21" s="18"/>
      <c r="F21" s="18"/>
      <c r="G21" s="18"/>
      <c r="H21" s="351" t="str">
        <f>'OKUL BİLGİLERİ'!D7</f>
        <v>AYHAN AAA</v>
      </c>
      <c r="I21" s="467"/>
      <c r="J21" s="467"/>
      <c r="K21" s="446"/>
    </row>
    <row r="22" spans="1:11">
      <c r="A22" s="17"/>
      <c r="B22" s="21"/>
      <c r="C22" s="351"/>
      <c r="D22" s="351"/>
      <c r="E22" s="18"/>
      <c r="F22" s="18"/>
      <c r="G22" s="18"/>
      <c r="H22" s="351" t="str">
        <f>'OKUL BİLGİLERİ'!B7</f>
        <v>OKUL MÜDÜRÜ</v>
      </c>
      <c r="I22" s="467"/>
      <c r="J22" s="467"/>
      <c r="K22" s="446"/>
    </row>
    <row r="23" spans="1:11">
      <c r="A23" s="17"/>
      <c r="B23" s="18"/>
      <c r="C23" s="18"/>
      <c r="D23" s="18"/>
      <c r="E23" s="18"/>
      <c r="F23" s="18"/>
      <c r="G23" s="18"/>
      <c r="H23" s="18"/>
      <c r="I23" s="18"/>
      <c r="J23" s="18"/>
      <c r="K23" s="446"/>
    </row>
    <row r="24" spans="1:11">
      <c r="A24" s="17"/>
      <c r="B24" s="30"/>
      <c r="C24" s="347"/>
      <c r="D24" s="347"/>
      <c r="E24" s="347"/>
      <c r="F24" s="347"/>
      <c r="G24" s="347"/>
      <c r="H24" s="347"/>
      <c r="I24" s="347"/>
      <c r="J24" s="347"/>
      <c r="K24" s="446"/>
    </row>
    <row r="25" spans="1:11" ht="24.95" customHeight="1">
      <c r="A25" s="17"/>
      <c r="B25" s="474" t="s">
        <v>183</v>
      </c>
      <c r="C25" s="475"/>
      <c r="D25" s="475"/>
      <c r="E25" s="475"/>
      <c r="F25" s="475"/>
      <c r="G25" s="475"/>
      <c r="H25" s="475"/>
      <c r="I25" s="475"/>
      <c r="J25" s="476"/>
      <c r="K25" s="446"/>
    </row>
    <row r="26" spans="1:11" ht="73.5" customHeight="1">
      <c r="A26" s="17"/>
      <c r="B26" s="479" t="s">
        <v>184</v>
      </c>
      <c r="C26" s="480"/>
      <c r="D26" s="481"/>
      <c r="E26" s="452" t="str">
        <f>'ANA SAYFA'!G22</f>
        <v>ç) (Değişik:RG-1/7/2015-29403)   Tütün ve tütün mamullerini bulundurmak veya kullanmak,</v>
      </c>
      <c r="F26" s="453"/>
      <c r="G26" s="453"/>
      <c r="H26" s="453"/>
      <c r="I26" s="453"/>
      <c r="J26" s="454"/>
      <c r="K26" s="446"/>
    </row>
    <row r="27" spans="1:11">
      <c r="A27" s="18"/>
      <c r="B27" s="471" t="s">
        <v>185</v>
      </c>
      <c r="C27" s="336"/>
      <c r="D27" s="472"/>
      <c r="E27" s="455" t="str">
        <f>'ANA SAYFA'!G23</f>
        <v>KINAMA</v>
      </c>
      <c r="F27" s="455"/>
      <c r="G27" s="455"/>
      <c r="H27" s="455"/>
      <c r="I27" s="455"/>
      <c r="J27" s="456"/>
      <c r="K27" s="446"/>
    </row>
    <row r="28" spans="1:11">
      <c r="A28" s="18"/>
      <c r="B28" s="471" t="s">
        <v>186</v>
      </c>
      <c r="C28" s="336"/>
      <c r="D28" s="472"/>
      <c r="E28" s="457" t="str">
        <f>'ANA SAYFA'!G25</f>
        <v>YOK</v>
      </c>
      <c r="F28" s="458"/>
      <c r="G28" s="458"/>
      <c r="H28" s="458"/>
      <c r="I28" s="458"/>
      <c r="J28" s="459"/>
      <c r="K28" s="446"/>
    </row>
    <row r="29" spans="1:11">
      <c r="A29" s="18"/>
      <c r="B29" s="471" t="s">
        <v>187</v>
      </c>
      <c r="C29" s="336"/>
      <c r="D29" s="472"/>
      <c r="E29" s="460" t="str">
        <f>'OKUL BİLGİLERİ'!D5</f>
        <v>PROF.TABİP TÜMGENERAL DERVİŞ ŞEN Ç.P.A.L.MÜDÜRLÜĞÜ</v>
      </c>
      <c r="F29" s="461"/>
      <c r="G29" s="461"/>
      <c r="H29" s="461"/>
      <c r="I29" s="461"/>
      <c r="J29" s="462"/>
      <c r="K29" s="446"/>
    </row>
    <row r="30" spans="1:11">
      <c r="A30" s="18"/>
      <c r="B30" s="471"/>
      <c r="C30" s="336"/>
      <c r="D30" s="472"/>
      <c r="E30" s="463" t="s">
        <v>190</v>
      </c>
      <c r="F30" s="464"/>
      <c r="G30" s="464"/>
      <c r="H30" s="464"/>
      <c r="I30" s="464"/>
      <c r="J30" s="465"/>
      <c r="K30" s="446"/>
    </row>
    <row r="31" spans="1:11">
      <c r="A31" s="18"/>
      <c r="B31" s="471" t="s">
        <v>188</v>
      </c>
      <c r="C31" s="336"/>
      <c r="D31" s="472"/>
      <c r="E31" s="458">
        <f>'ANA SAYFA'!G24</f>
        <v>10</v>
      </c>
      <c r="F31" s="458"/>
      <c r="G31" s="458"/>
      <c r="H31" s="458"/>
      <c r="I31" s="458"/>
      <c r="J31" s="459"/>
      <c r="K31" s="446"/>
    </row>
    <row r="32" spans="1:11">
      <c r="A32" s="18"/>
      <c r="B32" s="468" t="s">
        <v>189</v>
      </c>
      <c r="C32" s="469"/>
      <c r="D32" s="470"/>
      <c r="E32" s="458">
        <v>70</v>
      </c>
      <c r="F32" s="458"/>
      <c r="G32" s="458"/>
      <c r="H32" s="458"/>
      <c r="I32" s="458"/>
      <c r="J32" s="459"/>
      <c r="K32" s="446"/>
    </row>
    <row r="33" spans="1:11">
      <c r="A33" s="18"/>
      <c r="B33" s="451"/>
      <c r="C33" s="451"/>
      <c r="D33" s="451"/>
      <c r="E33" s="451"/>
      <c r="F33" s="451"/>
      <c r="G33" s="451"/>
      <c r="H33" s="451"/>
      <c r="I33" s="451"/>
      <c r="J33" s="451"/>
      <c r="K33" s="446"/>
    </row>
    <row r="34" spans="1:11">
      <c r="A34" s="18"/>
      <c r="B34" s="46" t="s">
        <v>192</v>
      </c>
      <c r="C34" s="96" t="str">
        <f>'ANA SAYFA'!F13</f>
        <v>Ballı Mahallesi Balışeyh/KIRIKKALE</v>
      </c>
      <c r="D34" s="96"/>
      <c r="E34" s="96"/>
      <c r="F34" s="96"/>
      <c r="G34" s="96"/>
      <c r="H34" s="96"/>
      <c r="I34" s="96"/>
      <c r="J34" s="96"/>
      <c r="K34" s="446"/>
    </row>
    <row r="35" spans="1:11">
      <c r="A35" s="18" t="s">
        <v>197</v>
      </c>
      <c r="B35" s="30" t="s">
        <v>257</v>
      </c>
      <c r="C35" s="466">
        <f>VLOOKUP('ANA SAYFA'!$F$6,'ÖĞRENCİ LİSTESİ'!C5:K128,9,0)</f>
        <v>5050000000</v>
      </c>
      <c r="D35" s="466"/>
      <c r="E35" s="466"/>
      <c r="F35" s="96"/>
      <c r="G35" s="96"/>
      <c r="H35" s="96"/>
      <c r="I35" s="96"/>
      <c r="J35" s="96"/>
      <c r="K35" s="446"/>
    </row>
    <row r="36" spans="1:11">
      <c r="A36" s="18"/>
      <c r="B36" s="30"/>
      <c r="C36" s="122"/>
      <c r="D36" s="122"/>
      <c r="E36" s="122"/>
      <c r="F36" s="96"/>
      <c r="G36" s="96"/>
      <c r="H36" s="96"/>
      <c r="I36" s="96"/>
      <c r="J36" s="96"/>
      <c r="K36" s="446"/>
    </row>
    <row r="37" spans="1:11">
      <c r="A37" s="18"/>
      <c r="B37" s="30"/>
      <c r="C37" s="122"/>
      <c r="D37" s="122"/>
      <c r="E37" s="122"/>
      <c r="F37" s="96"/>
      <c r="G37" s="96"/>
      <c r="H37" s="96"/>
      <c r="I37" s="96"/>
      <c r="J37" s="96"/>
      <c r="K37" s="446"/>
    </row>
    <row r="38" spans="1:11">
      <c r="A38" s="18"/>
      <c r="B38" s="30"/>
      <c r="C38" s="122"/>
      <c r="D38" s="122"/>
      <c r="E38" s="122"/>
      <c r="F38" s="96"/>
      <c r="G38" s="96"/>
      <c r="H38" s="96"/>
      <c r="I38" s="96"/>
      <c r="J38" s="96"/>
      <c r="K38" s="446"/>
    </row>
    <row r="39" spans="1:11">
      <c r="A39" s="18"/>
      <c r="B39" s="21"/>
      <c r="C39" s="21"/>
      <c r="D39" s="21"/>
      <c r="E39" s="21"/>
      <c r="F39" s="21"/>
      <c r="G39" s="21"/>
      <c r="H39" s="21"/>
      <c r="I39" s="21"/>
      <c r="J39" s="21"/>
      <c r="K39" s="446"/>
    </row>
    <row r="40" spans="1:11">
      <c r="A40" s="449" t="s">
        <v>196</v>
      </c>
      <c r="B40" s="449"/>
      <c r="C40" s="449"/>
      <c r="D40" s="449"/>
      <c r="E40" s="449"/>
      <c r="F40" s="449"/>
      <c r="G40" s="449"/>
      <c r="H40" s="449"/>
      <c r="I40" s="449"/>
      <c r="J40" s="449"/>
      <c r="K40" s="449"/>
    </row>
    <row r="41" spans="1:11">
      <c r="A41" s="450" t="s">
        <v>193</v>
      </c>
      <c r="B41" s="450"/>
      <c r="C41" s="450"/>
      <c r="D41" s="450"/>
      <c r="E41" s="450"/>
      <c r="F41" s="450"/>
      <c r="G41" s="200"/>
      <c r="H41" s="200"/>
      <c r="I41" s="448" t="str">
        <f>'OKUL BİLGİLERİ'!D8</f>
        <v>MEHMET AAA</v>
      </c>
      <c r="J41" s="448"/>
      <c r="K41" s="448"/>
    </row>
    <row r="42" spans="1:11">
      <c r="A42" s="367" t="s">
        <v>194</v>
      </c>
      <c r="B42" s="367"/>
      <c r="C42" s="367"/>
      <c r="D42" s="367"/>
      <c r="E42" s="367"/>
      <c r="F42" s="367"/>
      <c r="G42" s="21"/>
      <c r="H42" s="21"/>
      <c r="I42" s="351" t="str">
        <f>'OKUL BİLGİLERİ'!B8</f>
        <v>MÜDÜR YARDIMCISI</v>
      </c>
      <c r="J42" s="351"/>
      <c r="K42" s="351"/>
    </row>
    <row r="43" spans="1:11">
      <c r="A43" s="447" t="s">
        <v>195</v>
      </c>
      <c r="B43" s="362"/>
      <c r="C43" s="362"/>
      <c r="D43" s="362"/>
      <c r="E43" s="362"/>
      <c r="F43" s="362"/>
      <c r="G43" s="21"/>
      <c r="H43" s="21"/>
      <c r="I43" s="21"/>
      <c r="J43" s="21"/>
      <c r="K43" s="21"/>
    </row>
    <row r="44" spans="1:11" s="17" customFormat="1"/>
    <row r="45" spans="1:11" s="17" customFormat="1"/>
    <row r="46" spans="1:11" s="17" customFormat="1"/>
    <row r="47" spans="1:11" s="17" customFormat="1"/>
    <row r="48" spans="1:11" s="17" customFormat="1"/>
    <row r="49" s="17" customFormat="1"/>
    <row r="50" s="17" customFormat="1"/>
    <row r="51" s="17" customFormat="1"/>
    <row r="52" s="17" customFormat="1"/>
    <row r="53" s="17" customFormat="1"/>
    <row r="54" s="17" customFormat="1"/>
    <row r="55" s="17" customFormat="1"/>
    <row r="56" s="17" customFormat="1"/>
    <row r="57" s="17" customFormat="1"/>
    <row r="58" s="17" customFormat="1"/>
    <row r="59" s="17" customFormat="1"/>
    <row r="60" s="17" customFormat="1"/>
    <row r="61" s="17" customFormat="1"/>
    <row r="62" s="17" customFormat="1"/>
    <row r="63" s="17" customFormat="1"/>
    <row r="64" s="17" customFormat="1"/>
    <row r="65" s="17" customFormat="1"/>
    <row r="66" s="17" customFormat="1"/>
    <row r="67" s="17" customFormat="1"/>
    <row r="68" s="17" customFormat="1"/>
    <row r="69" s="17" customFormat="1"/>
    <row r="70" s="17" customFormat="1"/>
    <row r="71" s="17" customFormat="1"/>
  </sheetData>
  <mergeCells count="39">
    <mergeCell ref="K2:K14"/>
    <mergeCell ref="B3:J3"/>
    <mergeCell ref="H21:J21"/>
    <mergeCell ref="B29:D30"/>
    <mergeCell ref="B31:D31"/>
    <mergeCell ref="B25:J25"/>
    <mergeCell ref="B4:J4"/>
    <mergeCell ref="B5:J5"/>
    <mergeCell ref="C9:I9"/>
    <mergeCell ref="C10:J10"/>
    <mergeCell ref="G11:H12"/>
    <mergeCell ref="B12:C12"/>
    <mergeCell ref="C13:I13"/>
    <mergeCell ref="C11:D11"/>
    <mergeCell ref="B26:D26"/>
    <mergeCell ref="C20:D22"/>
    <mergeCell ref="C35:E35"/>
    <mergeCell ref="G17:K19"/>
    <mergeCell ref="H22:J22"/>
    <mergeCell ref="C24:J24"/>
    <mergeCell ref="B32:D32"/>
    <mergeCell ref="B27:D27"/>
    <mergeCell ref="B28:D28"/>
    <mergeCell ref="A42:F42"/>
    <mergeCell ref="B15:K15"/>
    <mergeCell ref="A43:F43"/>
    <mergeCell ref="I41:K41"/>
    <mergeCell ref="I42:K42"/>
    <mergeCell ref="A40:K40"/>
    <mergeCell ref="K20:K39"/>
    <mergeCell ref="A41:F41"/>
    <mergeCell ref="B33:J33"/>
    <mergeCell ref="E26:J26"/>
    <mergeCell ref="E27:J27"/>
    <mergeCell ref="E28:J28"/>
    <mergeCell ref="E29:J29"/>
    <mergeCell ref="E30:J30"/>
    <mergeCell ref="E31:J31"/>
    <mergeCell ref="E32:J32"/>
  </mergeCells>
  <hyperlinks>
    <hyperlink ref="A43" r:id="rId1"/>
  </hyperlinks>
  <pageMargins left="0" right="0" top="0.74803149606299213" bottom="0.15748031496062992" header="0.31496062992125984" footer="0.15748031496062992"/>
  <pageSetup paperSize="9" orientation="portrait" r:id="rId2"/>
  <drawing r:id="rId3"/>
</worksheet>
</file>

<file path=xl/worksheets/sheet12.xml><?xml version="1.0" encoding="utf-8"?>
<worksheet xmlns="http://schemas.openxmlformats.org/spreadsheetml/2006/main" xmlns:r="http://schemas.openxmlformats.org/officeDocument/2006/relationships">
  <sheetPr>
    <tabColor theme="3" tint="0.39997558519241921"/>
  </sheetPr>
  <dimension ref="A1:AE175"/>
  <sheetViews>
    <sheetView workbookViewId="0">
      <selection activeCell="R18" sqref="R18"/>
    </sheetView>
  </sheetViews>
  <sheetFormatPr defaultRowHeight="15"/>
  <cols>
    <col min="1" max="1" width="5.140625" customWidth="1"/>
    <col min="9" max="9" width="10" customWidth="1"/>
    <col min="12" max="31" width="9.140625" style="17"/>
  </cols>
  <sheetData>
    <row r="1" spans="1:11">
      <c r="A1" s="17"/>
      <c r="B1" s="17"/>
      <c r="C1" s="17"/>
      <c r="D1" s="17"/>
      <c r="E1" s="17"/>
      <c r="F1" s="17"/>
      <c r="G1" s="17"/>
      <c r="H1" s="17"/>
      <c r="I1" s="17"/>
      <c r="J1" s="17"/>
    </row>
    <row r="2" spans="1:11">
      <c r="A2" s="17"/>
      <c r="B2" s="17"/>
      <c r="C2" s="17"/>
      <c r="D2" s="17"/>
      <c r="E2" s="17"/>
      <c r="F2" s="17"/>
      <c r="G2" s="17"/>
      <c r="H2" s="17"/>
      <c r="I2" s="17"/>
      <c r="J2" s="17"/>
      <c r="K2" s="446"/>
    </row>
    <row r="3" spans="1:11" ht="18.75">
      <c r="A3" s="31"/>
      <c r="B3" s="343" t="str">
        <f>'OKUL BİLGİLERİ'!D3</f>
        <v>T.C.</v>
      </c>
      <c r="C3" s="467"/>
      <c r="D3" s="467"/>
      <c r="E3" s="467"/>
      <c r="F3" s="467"/>
      <c r="G3" s="467"/>
      <c r="H3" s="467"/>
      <c r="I3" s="467"/>
      <c r="J3" s="467"/>
      <c r="K3" s="446"/>
    </row>
    <row r="4" spans="1:11" ht="18.75">
      <c r="A4" s="31"/>
      <c r="B4" s="343" t="str">
        <f>'OKUL BİLGİLERİ'!D4</f>
        <v>BALIŞEYH KAYMAKAMLIĞI</v>
      </c>
      <c r="C4" s="467"/>
      <c r="D4" s="467"/>
      <c r="E4" s="467"/>
      <c r="F4" s="467"/>
      <c r="G4" s="467"/>
      <c r="H4" s="467"/>
      <c r="I4" s="467"/>
      <c r="J4" s="467"/>
      <c r="K4" s="446"/>
    </row>
    <row r="5" spans="1:11" ht="18.75">
      <c r="A5" s="31"/>
      <c r="B5" s="343" t="str">
        <f>'OKUL BİLGİLERİ'!D5</f>
        <v>PROF.TABİP TÜMGENERAL DERVİŞ ŞEN Ç.P.A.L.MÜDÜRLÜĞÜ</v>
      </c>
      <c r="C5" s="467"/>
      <c r="D5" s="467"/>
      <c r="E5" s="467"/>
      <c r="F5" s="467"/>
      <c r="G5" s="467"/>
      <c r="H5" s="467"/>
      <c r="I5" s="467"/>
      <c r="J5" s="467"/>
      <c r="K5" s="446"/>
    </row>
    <row r="6" spans="1:11">
      <c r="A6" s="17"/>
      <c r="B6" s="30"/>
      <c r="C6" s="30"/>
      <c r="D6" s="30"/>
      <c r="E6" s="30"/>
      <c r="F6" s="30"/>
      <c r="G6" s="30"/>
      <c r="H6" s="30"/>
      <c r="I6" s="30"/>
      <c r="J6" s="30"/>
      <c r="K6" s="446"/>
    </row>
    <row r="7" spans="1:11">
      <c r="A7" s="17"/>
      <c r="B7" s="27"/>
      <c r="C7" s="30"/>
      <c r="D7" s="30"/>
      <c r="E7" s="30"/>
      <c r="F7" s="30"/>
      <c r="G7" s="30"/>
      <c r="H7" s="30"/>
      <c r="I7" s="34">
        <f>'ANA SAYFA'!G20</f>
        <v>43465</v>
      </c>
      <c r="J7" s="18"/>
      <c r="K7" s="446"/>
    </row>
    <row r="8" spans="1:11">
      <c r="A8" s="17"/>
      <c r="B8" s="18"/>
      <c r="C8" s="18"/>
      <c r="D8" s="18"/>
      <c r="E8" s="18"/>
      <c r="F8" s="18"/>
      <c r="G8" s="18"/>
      <c r="H8" s="18"/>
      <c r="I8" s="18"/>
      <c r="J8" s="18"/>
      <c r="K8" s="446"/>
    </row>
    <row r="9" spans="1:11">
      <c r="A9" s="17"/>
      <c r="B9" s="21" t="s">
        <v>178</v>
      </c>
      <c r="C9" s="367" t="str">
        <f>CONCATENATE('OKUL BİLGİLERİ'!D17,'OKUL BİLGİLERİ'!F17)</f>
        <v>82202521-225.02/424</v>
      </c>
      <c r="D9" s="367"/>
      <c r="E9" s="367"/>
      <c r="F9" s="367"/>
      <c r="G9" s="367"/>
      <c r="H9" s="367"/>
      <c r="I9" s="367"/>
      <c r="J9" s="18"/>
      <c r="K9" s="446"/>
    </row>
    <row r="10" spans="1:11">
      <c r="A10" s="17"/>
      <c r="B10" s="21" t="s">
        <v>179</v>
      </c>
      <c r="C10" s="367" t="s">
        <v>180</v>
      </c>
      <c r="D10" s="367"/>
      <c r="E10" s="367"/>
      <c r="F10" s="367"/>
      <c r="G10" s="367"/>
      <c r="H10" s="367"/>
      <c r="I10" s="367"/>
      <c r="J10" s="367"/>
      <c r="K10" s="446"/>
    </row>
    <row r="11" spans="1:11">
      <c r="A11" s="17"/>
      <c r="B11" s="44"/>
      <c r="C11" s="367" t="str">
        <f>'ANA SAYFA'!F6</f>
        <v>Rana XXX</v>
      </c>
      <c r="D11" s="367"/>
      <c r="E11" s="25"/>
      <c r="F11" s="45"/>
      <c r="G11" s="351"/>
      <c r="H11" s="351"/>
      <c r="I11" s="18"/>
      <c r="J11" s="18"/>
      <c r="K11" s="446"/>
    </row>
    <row r="12" spans="1:11">
      <c r="A12" s="17"/>
      <c r="B12" s="478"/>
      <c r="C12" s="478"/>
      <c r="D12" s="24"/>
      <c r="E12" s="25"/>
      <c r="F12" s="118"/>
      <c r="G12" s="351"/>
      <c r="H12" s="351"/>
      <c r="I12" s="18"/>
      <c r="J12" s="18"/>
      <c r="K12" s="446"/>
    </row>
    <row r="13" spans="1:11" ht="18.75">
      <c r="A13" s="17"/>
      <c r="B13" s="18"/>
      <c r="C13" s="350" t="e">
        <f>VLOOKUP('ANA SAYFA'!F15,'ÖĞRETMEN LİSTESİ'!B2:D15,2,0)</f>
        <v>#N/A</v>
      </c>
      <c r="D13" s="467"/>
      <c r="E13" s="467"/>
      <c r="F13" s="467"/>
      <c r="G13" s="467"/>
      <c r="H13" s="467"/>
      <c r="I13" s="467"/>
      <c r="J13" s="18"/>
      <c r="K13" s="446"/>
    </row>
    <row r="14" spans="1:11" ht="18.75">
      <c r="A14" s="17"/>
      <c r="B14" s="18"/>
      <c r="C14" s="350" t="e">
        <f>VLOOKUP(C13,'ÖĞRETMEN LİSTESİ'!C1:D15,2,0)</f>
        <v>#N/A</v>
      </c>
      <c r="D14" s="467"/>
      <c r="E14" s="467"/>
      <c r="F14" s="467"/>
      <c r="G14" s="467"/>
      <c r="H14" s="467"/>
      <c r="I14" s="467"/>
      <c r="J14" s="18"/>
      <c r="K14" s="446"/>
    </row>
    <row r="15" spans="1:11" ht="18.75">
      <c r="A15" s="17"/>
      <c r="B15" s="18"/>
      <c r="C15" s="350"/>
      <c r="D15" s="350"/>
      <c r="E15" s="350"/>
      <c r="F15" s="350"/>
      <c r="G15" s="350"/>
      <c r="H15" s="350"/>
      <c r="I15" s="350"/>
      <c r="J15" s="350"/>
      <c r="K15" s="446"/>
    </row>
    <row r="16" spans="1:11">
      <c r="A16" s="17" t="s">
        <v>197</v>
      </c>
      <c r="B16" s="21" t="s">
        <v>200</v>
      </c>
      <c r="C16" s="367" t="str">
        <f>CONCATENATE(TEXT('ANA SAYFA'!F16," gg.aa.yyyy ")," ",,,"tarihli",,"  ",,"ve",,"  ",'ANA SAYFA'!J16,"  ","sayılı",,,"  ",,"dilekçeniz.",)</f>
        <v xml:space="preserve"> 27.12.2018  tarihli  ve  225.02  sayılı  dilekçeniz.</v>
      </c>
      <c r="D16" s="367"/>
      <c r="E16" s="367"/>
      <c r="F16" s="367"/>
      <c r="G16" s="367"/>
      <c r="H16" s="367"/>
      <c r="I16" s="367"/>
      <c r="J16" s="367"/>
      <c r="K16" s="446"/>
    </row>
    <row r="17" spans="1:11" ht="15.75">
      <c r="A17" s="17"/>
      <c r="B17" s="18"/>
      <c r="C17" s="35"/>
      <c r="D17" s="35"/>
      <c r="E17" s="35"/>
      <c r="F17" s="35"/>
      <c r="G17" s="35"/>
      <c r="H17" s="35"/>
      <c r="I17" s="35"/>
      <c r="J17" s="35"/>
      <c r="K17" s="446"/>
    </row>
    <row r="18" spans="1:11" ht="35.1" customHeight="1">
      <c r="A18" s="17"/>
      <c r="B18" s="368" t="s">
        <v>199</v>
      </c>
      <c r="C18" s="368"/>
      <c r="D18" s="368"/>
      <c r="E18" s="368"/>
      <c r="F18" s="368"/>
      <c r="G18" s="368"/>
      <c r="H18" s="368"/>
      <c r="I18" s="368"/>
      <c r="J18" s="368"/>
      <c r="K18" s="368"/>
    </row>
    <row r="19" spans="1:11">
      <c r="A19" s="17"/>
      <c r="B19" s="351" t="s">
        <v>198</v>
      </c>
      <c r="C19" s="351"/>
      <c r="D19" s="351"/>
      <c r="E19" s="18"/>
      <c r="F19" s="18"/>
      <c r="G19" s="351"/>
      <c r="H19" s="351"/>
      <c r="I19" s="351"/>
      <c r="J19" s="351"/>
      <c r="K19" s="351"/>
    </row>
    <row r="20" spans="1:11">
      <c r="A20" s="17"/>
      <c r="B20" s="18"/>
      <c r="C20" s="18"/>
      <c r="D20" s="18"/>
      <c r="E20" s="18"/>
      <c r="F20" s="18"/>
      <c r="G20" s="351"/>
      <c r="H20" s="351"/>
      <c r="I20" s="351"/>
      <c r="J20" s="351"/>
      <c r="K20" s="351"/>
    </row>
    <row r="21" spans="1:11">
      <c r="A21" s="17"/>
      <c r="B21" s="18"/>
      <c r="C21" s="18"/>
      <c r="D21" s="18"/>
      <c r="E21" s="18"/>
      <c r="F21" s="18"/>
      <c r="G21" s="351"/>
      <c r="H21" s="351"/>
      <c r="I21" s="351"/>
      <c r="J21" s="351"/>
      <c r="K21" s="351"/>
    </row>
    <row r="22" spans="1:11">
      <c r="A22" s="17"/>
      <c r="B22" s="21"/>
      <c r="C22" s="351"/>
      <c r="D22" s="351"/>
      <c r="E22" s="18"/>
      <c r="F22" s="18"/>
      <c r="G22" s="18"/>
      <c r="H22" s="18"/>
      <c r="I22" s="18"/>
      <c r="J22" s="18"/>
      <c r="K22" s="446"/>
    </row>
    <row r="23" spans="1:11">
      <c r="A23" s="17"/>
      <c r="B23" s="21"/>
      <c r="C23" s="351"/>
      <c r="D23" s="351"/>
      <c r="E23" s="18"/>
      <c r="F23" s="18"/>
      <c r="G23" s="18"/>
      <c r="H23" s="351" t="str">
        <f>'OKUL BİLGİLERİ'!D7</f>
        <v>AYHAN AAA</v>
      </c>
      <c r="I23" s="467"/>
      <c r="J23" s="467"/>
      <c r="K23" s="446"/>
    </row>
    <row r="24" spans="1:11">
      <c r="A24" s="17"/>
      <c r="B24" s="21"/>
      <c r="C24" s="351"/>
      <c r="D24" s="351"/>
      <c r="E24" s="18"/>
      <c r="F24" s="18"/>
      <c r="G24" s="18"/>
      <c r="H24" s="351" t="str">
        <f>'OKUL BİLGİLERİ'!B7</f>
        <v>OKUL MÜDÜRÜ</v>
      </c>
      <c r="I24" s="467"/>
      <c r="J24" s="467"/>
      <c r="K24" s="446"/>
    </row>
    <row r="25" spans="1:11">
      <c r="A25" s="17"/>
      <c r="B25" s="18"/>
      <c r="C25" s="18"/>
      <c r="D25" s="18"/>
      <c r="E25" s="18"/>
      <c r="F25" s="18"/>
      <c r="G25" s="18"/>
      <c r="H25" s="18"/>
      <c r="I25" s="18"/>
      <c r="J25" s="18"/>
      <c r="K25" s="446"/>
    </row>
    <row r="26" spans="1:11">
      <c r="A26" s="17"/>
      <c r="B26" s="30"/>
      <c r="C26" s="347"/>
      <c r="D26" s="347"/>
      <c r="E26" s="347"/>
      <c r="F26" s="347"/>
      <c r="G26" s="347"/>
      <c r="H26" s="347"/>
      <c r="I26" s="347"/>
      <c r="J26" s="347"/>
      <c r="K26" s="446"/>
    </row>
    <row r="27" spans="1:11">
      <c r="A27" s="17"/>
      <c r="B27" s="474" t="s">
        <v>183</v>
      </c>
      <c r="C27" s="475"/>
      <c r="D27" s="475"/>
      <c r="E27" s="475"/>
      <c r="F27" s="475"/>
      <c r="G27" s="475"/>
      <c r="H27" s="475"/>
      <c r="I27" s="475"/>
      <c r="J27" s="476"/>
      <c r="K27" s="446"/>
    </row>
    <row r="28" spans="1:11" ht="57.75" customHeight="1">
      <c r="A28" s="17"/>
      <c r="B28" s="479" t="s">
        <v>184</v>
      </c>
      <c r="C28" s="480"/>
      <c r="D28" s="481"/>
      <c r="E28" s="483" t="str">
        <f>'ANA SAYFA'!G22</f>
        <v>ç) (Değişik:RG-1/7/2015-29403)   Tütün ve tütün mamullerini bulundurmak veya kullanmak,</v>
      </c>
      <c r="F28" s="484"/>
      <c r="G28" s="484"/>
      <c r="H28" s="484"/>
      <c r="I28" s="484"/>
      <c r="J28" s="485"/>
      <c r="K28" s="446"/>
    </row>
    <row r="29" spans="1:11">
      <c r="A29" s="18"/>
      <c r="B29" s="471" t="s">
        <v>185</v>
      </c>
      <c r="C29" s="336"/>
      <c r="D29" s="472"/>
      <c r="E29" s="455" t="str">
        <f>'ANA SAYFA'!G23</f>
        <v>KINAMA</v>
      </c>
      <c r="F29" s="455"/>
      <c r="G29" s="455"/>
      <c r="H29" s="455"/>
      <c r="I29" s="455"/>
      <c r="J29" s="456"/>
      <c r="K29" s="446"/>
    </row>
    <row r="30" spans="1:11">
      <c r="A30" s="18"/>
      <c r="B30" s="471" t="s">
        <v>186</v>
      </c>
      <c r="C30" s="336"/>
      <c r="D30" s="472"/>
      <c r="E30" s="458" t="str">
        <f>'ANA SAYFA'!G25</f>
        <v>YOK</v>
      </c>
      <c r="F30" s="458"/>
      <c r="G30" s="458"/>
      <c r="H30" s="458"/>
      <c r="I30" s="458"/>
      <c r="J30" s="459"/>
      <c r="K30" s="446"/>
    </row>
    <row r="31" spans="1:11">
      <c r="A31" s="18"/>
      <c r="B31" s="471" t="s">
        <v>187</v>
      </c>
      <c r="C31" s="336"/>
      <c r="D31" s="472"/>
      <c r="E31" s="479" t="str">
        <f>'OKUL BİLGİLERİ'!D5</f>
        <v>PROF.TABİP TÜMGENERAL DERVİŞ ŞEN Ç.P.A.L.MÜDÜRLÜĞÜ</v>
      </c>
      <c r="F31" s="480"/>
      <c r="G31" s="480"/>
      <c r="H31" s="480"/>
      <c r="I31" s="480"/>
      <c r="J31" s="481"/>
      <c r="K31" s="446"/>
    </row>
    <row r="32" spans="1:11">
      <c r="A32" s="18"/>
      <c r="B32" s="471"/>
      <c r="C32" s="336"/>
      <c r="D32" s="472"/>
      <c r="E32" s="468" t="s">
        <v>190</v>
      </c>
      <c r="F32" s="469"/>
      <c r="G32" s="469"/>
      <c r="H32" s="469"/>
      <c r="I32" s="469"/>
      <c r="J32" s="470"/>
      <c r="K32" s="446"/>
    </row>
    <row r="33" spans="1:11">
      <c r="A33" s="18"/>
      <c r="B33" s="471" t="s">
        <v>188</v>
      </c>
      <c r="C33" s="336"/>
      <c r="D33" s="472"/>
      <c r="E33" s="458">
        <f>'ANA SAYFA'!G24</f>
        <v>10</v>
      </c>
      <c r="F33" s="458"/>
      <c r="G33" s="458"/>
      <c r="H33" s="458"/>
      <c r="I33" s="458"/>
      <c r="J33" s="459"/>
      <c r="K33" s="446"/>
    </row>
    <row r="34" spans="1:11">
      <c r="A34" s="18"/>
      <c r="B34" s="468" t="s">
        <v>189</v>
      </c>
      <c r="C34" s="469"/>
      <c r="D34" s="470"/>
      <c r="E34" s="458">
        <f>'VELİ TEBLİĞ'!E32</f>
        <v>70</v>
      </c>
      <c r="F34" s="458"/>
      <c r="G34" s="458"/>
      <c r="H34" s="458"/>
      <c r="I34" s="458"/>
      <c r="J34" s="459"/>
      <c r="K34" s="446"/>
    </row>
    <row r="35" spans="1:11">
      <c r="A35" s="18"/>
      <c r="B35" s="451"/>
      <c r="C35" s="451"/>
      <c r="D35" s="451"/>
      <c r="E35" s="451"/>
      <c r="F35" s="451"/>
      <c r="G35" s="451"/>
      <c r="H35" s="451"/>
      <c r="I35" s="451"/>
      <c r="J35" s="451"/>
      <c r="K35" s="446"/>
    </row>
    <row r="36" spans="1:11">
      <c r="A36" s="18"/>
      <c r="B36" s="30"/>
      <c r="C36" s="30"/>
      <c r="D36" s="30"/>
      <c r="E36" s="30"/>
      <c r="F36" s="30"/>
      <c r="G36" s="30"/>
      <c r="H36" s="30"/>
      <c r="I36" s="30"/>
      <c r="J36" s="30"/>
      <c r="K36" s="446"/>
    </row>
    <row r="37" spans="1:11">
      <c r="A37" s="18"/>
      <c r="B37" s="46" t="s">
        <v>192</v>
      </c>
      <c r="C37" s="482" t="s">
        <v>217</v>
      </c>
      <c r="D37" s="482"/>
      <c r="E37" s="482"/>
      <c r="F37" s="482"/>
      <c r="G37" s="482"/>
      <c r="H37" s="482"/>
      <c r="I37" s="482"/>
      <c r="J37" s="482"/>
      <c r="K37" s="446"/>
    </row>
    <row r="38" spans="1:11">
      <c r="A38" s="18"/>
      <c r="B38" s="30"/>
      <c r="C38" s="482"/>
      <c r="D38" s="482"/>
      <c r="E38" s="482"/>
      <c r="F38" s="482"/>
      <c r="G38" s="482"/>
      <c r="H38" s="482"/>
      <c r="I38" s="482"/>
      <c r="J38" s="482"/>
      <c r="K38" s="446"/>
    </row>
    <row r="39" spans="1:11">
      <c r="A39" s="18"/>
      <c r="B39" s="21"/>
      <c r="C39" s="21"/>
      <c r="D39" s="21"/>
      <c r="E39" s="21"/>
      <c r="F39" s="21"/>
      <c r="G39" s="21"/>
      <c r="H39" s="21"/>
      <c r="I39" s="21"/>
      <c r="J39" s="21"/>
      <c r="K39" s="446"/>
    </row>
    <row r="40" spans="1:11">
      <c r="A40" s="18"/>
      <c r="B40" s="21"/>
      <c r="C40" s="21"/>
      <c r="D40" s="21"/>
      <c r="E40" s="21"/>
      <c r="F40" s="21"/>
      <c r="G40" s="21"/>
      <c r="H40" s="21"/>
      <c r="I40" s="21"/>
      <c r="J40" s="21"/>
      <c r="K40" s="446"/>
    </row>
    <row r="41" spans="1:11">
      <c r="A41" s="18"/>
      <c r="B41" s="21"/>
      <c r="C41" s="21"/>
      <c r="D41" s="21"/>
      <c r="E41" s="21"/>
      <c r="F41" s="21"/>
      <c r="G41" s="21"/>
      <c r="H41" s="21"/>
      <c r="I41" s="21"/>
      <c r="J41" s="21"/>
      <c r="K41" s="446"/>
    </row>
    <row r="42" spans="1:11">
      <c r="A42" s="18"/>
      <c r="B42" s="21"/>
      <c r="C42" s="21"/>
      <c r="D42" s="21"/>
      <c r="E42" s="21"/>
      <c r="F42" s="21"/>
      <c r="G42" s="21"/>
      <c r="H42" s="21"/>
      <c r="I42" s="21"/>
      <c r="J42" s="21"/>
      <c r="K42" s="446"/>
    </row>
    <row r="43" spans="1:11">
      <c r="A43" s="351"/>
      <c r="B43" s="351"/>
      <c r="C43" s="351"/>
      <c r="D43" s="351"/>
      <c r="E43" s="351"/>
      <c r="F43" s="351"/>
      <c r="G43" s="351"/>
      <c r="H43" s="351"/>
      <c r="I43" s="351"/>
      <c r="J43" s="351"/>
      <c r="K43" s="446"/>
    </row>
    <row r="44" spans="1:11">
      <c r="A44" s="449" t="s">
        <v>196</v>
      </c>
      <c r="B44" s="449"/>
      <c r="C44" s="449"/>
      <c r="D44" s="449"/>
      <c r="E44" s="449"/>
      <c r="F44" s="449"/>
      <c r="G44" s="449"/>
      <c r="H44" s="449"/>
      <c r="I44" s="449"/>
      <c r="J44" s="449"/>
      <c r="K44" s="449"/>
    </row>
    <row r="45" spans="1:11">
      <c r="A45" s="450" t="s">
        <v>193</v>
      </c>
      <c r="B45" s="450"/>
      <c r="C45" s="450"/>
      <c r="D45" s="450"/>
      <c r="E45" s="450"/>
      <c r="F45" s="450"/>
      <c r="G45" s="200"/>
      <c r="H45" s="200"/>
      <c r="I45" s="448" t="str">
        <f>'OKUL BİLGİLERİ'!D8</f>
        <v>MEHMET AAA</v>
      </c>
      <c r="J45" s="448"/>
      <c r="K45" s="448"/>
    </row>
    <row r="46" spans="1:11">
      <c r="A46" s="367" t="s">
        <v>194</v>
      </c>
      <c r="B46" s="367"/>
      <c r="C46" s="367"/>
      <c r="D46" s="367"/>
      <c r="E46" s="367"/>
      <c r="F46" s="367"/>
      <c r="G46" s="21"/>
      <c r="H46" s="21"/>
      <c r="I46" s="351" t="str">
        <f>'OKUL BİLGİLERİ'!B8</f>
        <v>MÜDÜR YARDIMCISI</v>
      </c>
      <c r="J46" s="351"/>
      <c r="K46" s="351"/>
    </row>
    <row r="47" spans="1:11">
      <c r="A47" s="447" t="s">
        <v>195</v>
      </c>
      <c r="B47" s="362"/>
      <c r="C47" s="362"/>
      <c r="D47" s="362"/>
      <c r="E47" s="362"/>
      <c r="F47" s="362"/>
      <c r="G47" s="21"/>
      <c r="H47" s="21"/>
      <c r="I47" s="21"/>
      <c r="J47" s="21"/>
      <c r="K47" s="21"/>
    </row>
    <row r="48" spans="1:11" s="17" customFormat="1"/>
    <row r="49" s="17" customFormat="1"/>
    <row r="50" s="17" customFormat="1"/>
    <row r="51" s="17" customFormat="1"/>
    <row r="52" s="17" customFormat="1"/>
    <row r="53" s="17" customFormat="1"/>
    <row r="54" s="17" customFormat="1"/>
    <row r="55" s="17" customFormat="1"/>
    <row r="56" s="17" customFormat="1"/>
    <row r="57" s="17" customFormat="1"/>
    <row r="58" s="17" customFormat="1"/>
    <row r="59" s="17" customFormat="1"/>
    <row r="60" s="17" customFormat="1"/>
    <row r="61" s="17" customFormat="1"/>
    <row r="62" s="17" customFormat="1"/>
    <row r="63" s="17" customFormat="1"/>
    <row r="64" s="17" customFormat="1"/>
    <row r="65" s="17" customFormat="1"/>
    <row r="66" s="17" customFormat="1"/>
    <row r="67" s="17" customFormat="1"/>
    <row r="68" s="17" customFormat="1"/>
    <row r="69" s="17" customFormat="1"/>
    <row r="70" s="17" customFormat="1"/>
    <row r="71" s="17" customFormat="1"/>
    <row r="72" s="17" customFormat="1"/>
    <row r="73" s="17" customFormat="1"/>
    <row r="74" s="17" customFormat="1"/>
    <row r="75" s="17" customFormat="1"/>
    <row r="76" s="17" customFormat="1"/>
    <row r="77" s="17" customFormat="1"/>
    <row r="78" s="17" customFormat="1"/>
    <row r="79" s="17" customFormat="1"/>
    <row r="80" s="17" customFormat="1"/>
    <row r="81" s="17" customFormat="1"/>
    <row r="82" s="17" customFormat="1"/>
    <row r="83" s="17" customFormat="1"/>
    <row r="84" s="17" customFormat="1"/>
    <row r="85" s="17" customFormat="1"/>
    <row r="86" s="17" customFormat="1"/>
    <row r="87" s="17" customFormat="1"/>
    <row r="88" s="17" customFormat="1"/>
    <row r="89" s="17" customFormat="1"/>
    <row r="90" s="17" customFormat="1"/>
    <row r="91" s="17" customFormat="1"/>
    <row r="92" s="17" customFormat="1"/>
    <row r="93" s="17" customFormat="1"/>
    <row r="94" s="17" customFormat="1"/>
    <row r="95" s="17" customFormat="1"/>
    <row r="96" s="17" customFormat="1"/>
    <row r="97" s="17" customFormat="1"/>
    <row r="98" s="17" customFormat="1"/>
    <row r="99" s="17" customFormat="1"/>
    <row r="100" s="17" customFormat="1"/>
    <row r="101" s="17" customFormat="1"/>
    <row r="102" s="17" customFormat="1"/>
    <row r="103" s="17" customFormat="1"/>
    <row r="104" s="17" customFormat="1"/>
    <row r="105" s="17" customFormat="1"/>
    <row r="106" s="17" customFormat="1"/>
    <row r="107" s="17" customFormat="1"/>
    <row r="108" s="17" customFormat="1"/>
    <row r="109" s="17" customFormat="1"/>
    <row r="110" s="17" customFormat="1"/>
    <row r="111" s="17" customFormat="1"/>
    <row r="112" s="17" customFormat="1"/>
    <row r="113" s="17" customFormat="1"/>
    <row r="114" s="17" customFormat="1"/>
    <row r="115" s="17" customFormat="1"/>
    <row r="116" s="17" customFormat="1"/>
    <row r="117" s="17" customFormat="1"/>
    <row r="118" s="17" customFormat="1"/>
    <row r="119" s="17" customFormat="1"/>
    <row r="120" s="17" customFormat="1"/>
    <row r="121" s="17" customFormat="1"/>
    <row r="122" s="17" customFormat="1"/>
    <row r="123" s="17" customFormat="1"/>
    <row r="124" s="17" customFormat="1"/>
    <row r="125" s="17" customFormat="1"/>
    <row r="126" s="17" customFormat="1"/>
    <row r="127" s="17" customFormat="1"/>
    <row r="128" s="17" customFormat="1"/>
    <row r="129" s="17" customFormat="1"/>
    <row r="130" s="17" customFormat="1"/>
    <row r="131" s="17" customFormat="1"/>
    <row r="132" s="17" customFormat="1"/>
    <row r="133" s="17" customFormat="1"/>
    <row r="134" s="17" customFormat="1"/>
    <row r="135" s="17" customFormat="1"/>
    <row r="136" s="17" customFormat="1"/>
    <row r="137" s="17" customFormat="1"/>
    <row r="138" s="17" customFormat="1"/>
    <row r="139" s="17" customFormat="1"/>
    <row r="140" s="17" customFormat="1"/>
    <row r="141" s="17" customFormat="1"/>
    <row r="142" s="17" customFormat="1"/>
    <row r="143" s="17" customFormat="1"/>
    <row r="144" s="17" customFormat="1"/>
    <row r="145" s="17" customFormat="1"/>
    <row r="146" s="17" customFormat="1"/>
    <row r="147" s="17" customFormat="1"/>
    <row r="148" s="17" customFormat="1"/>
    <row r="149" s="17" customFormat="1"/>
    <row r="150" s="17" customFormat="1"/>
    <row r="151" s="17" customFormat="1"/>
    <row r="152" s="17" customFormat="1"/>
    <row r="153" s="17" customFormat="1"/>
    <row r="154" s="17" customFormat="1"/>
    <row r="155" s="17" customFormat="1"/>
    <row r="156" s="17" customFormat="1"/>
    <row r="157" s="17" customFormat="1"/>
    <row r="158" s="17" customFormat="1"/>
    <row r="159" s="17" customFormat="1"/>
    <row r="160" s="17" customFormat="1"/>
    <row r="161" s="17" customFormat="1"/>
    <row r="162" s="17" customFormat="1"/>
    <row r="163" s="17" customFormat="1"/>
    <row r="164" s="17" customFormat="1"/>
    <row r="165" s="17" customFormat="1"/>
    <row r="166" s="17" customFormat="1"/>
    <row r="167" s="17" customFormat="1"/>
    <row r="168" s="17" customFormat="1"/>
    <row r="169" s="17" customFormat="1"/>
    <row r="170" s="17" customFormat="1"/>
    <row r="171" s="17" customFormat="1"/>
    <row r="172" s="17" customFormat="1"/>
    <row r="173" s="17" customFormat="1"/>
    <row r="174" s="17" customFormat="1"/>
    <row r="175" s="17" customFormat="1"/>
  </sheetData>
  <mergeCells count="44">
    <mergeCell ref="B12:C12"/>
    <mergeCell ref="C13:I13"/>
    <mergeCell ref="C15:J15"/>
    <mergeCell ref="C14:I14"/>
    <mergeCell ref="G19:K21"/>
    <mergeCell ref="K2:K17"/>
    <mergeCell ref="B3:J3"/>
    <mergeCell ref="B4:J4"/>
    <mergeCell ref="B5:J5"/>
    <mergeCell ref="C9:I9"/>
    <mergeCell ref="C10:J10"/>
    <mergeCell ref="C11:D11"/>
    <mergeCell ref="G11:H12"/>
    <mergeCell ref="C22:D24"/>
    <mergeCell ref="K22:K43"/>
    <mergeCell ref="H23:J23"/>
    <mergeCell ref="H24:J24"/>
    <mergeCell ref="C26:J26"/>
    <mergeCell ref="B27:J27"/>
    <mergeCell ref="E33:J33"/>
    <mergeCell ref="B34:D34"/>
    <mergeCell ref="E34:J34"/>
    <mergeCell ref="B28:D28"/>
    <mergeCell ref="E28:J28"/>
    <mergeCell ref="B29:D29"/>
    <mergeCell ref="E29:J29"/>
    <mergeCell ref="B30:D30"/>
    <mergeCell ref="E30:J30"/>
    <mergeCell ref="A46:F46"/>
    <mergeCell ref="I46:K46"/>
    <mergeCell ref="A47:F47"/>
    <mergeCell ref="C16:J16"/>
    <mergeCell ref="B18:K18"/>
    <mergeCell ref="B19:D19"/>
    <mergeCell ref="B35:J35"/>
    <mergeCell ref="C37:J38"/>
    <mergeCell ref="A43:J43"/>
    <mergeCell ref="A44:K44"/>
    <mergeCell ref="A45:F45"/>
    <mergeCell ref="I45:K45"/>
    <mergeCell ref="B31:D32"/>
    <mergeCell ref="E31:J31"/>
    <mergeCell ref="E32:J32"/>
    <mergeCell ref="B33:D33"/>
  </mergeCells>
  <hyperlinks>
    <hyperlink ref="A47" r:id="rId1"/>
  </hyperlinks>
  <pageMargins left="0.24" right="0.24" top="0.51" bottom="0.51"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sheetPr>
    <tabColor theme="6" tint="-0.249977111117893"/>
  </sheetPr>
  <dimension ref="A1:K56"/>
  <sheetViews>
    <sheetView topLeftCell="B1" workbookViewId="0"/>
  </sheetViews>
  <sheetFormatPr defaultRowHeight="15"/>
  <cols>
    <col min="1" max="1" width="0" hidden="1" customWidth="1"/>
    <col min="10" max="10" width="8.28515625" customWidth="1"/>
    <col min="11" max="11" width="10.28515625" customWidth="1"/>
  </cols>
  <sheetData>
    <row r="1" spans="1:11">
      <c r="A1" s="17"/>
      <c r="B1" s="18"/>
      <c r="C1" s="18"/>
      <c r="D1" s="18"/>
      <c r="E1" s="18"/>
      <c r="F1" s="18"/>
      <c r="G1" s="18"/>
      <c r="H1" s="18"/>
      <c r="I1" s="18"/>
      <c r="J1" s="18"/>
      <c r="K1" s="18"/>
    </row>
    <row r="2" spans="1:11">
      <c r="A2" s="17"/>
      <c r="B2" s="381" t="str">
        <f>'OKUL BİLGİLERİ'!D3</f>
        <v>T.C.</v>
      </c>
      <c r="C2" s="381"/>
      <c r="D2" s="381"/>
      <c r="E2" s="381"/>
      <c r="F2" s="381"/>
      <c r="G2" s="381"/>
      <c r="H2" s="381"/>
      <c r="I2" s="381"/>
      <c r="J2" s="381"/>
      <c r="K2" s="381"/>
    </row>
    <row r="3" spans="1:11">
      <c r="A3" s="17"/>
      <c r="B3" s="381" t="str">
        <f>'OKUL BİLGİLERİ'!D4</f>
        <v>BALIŞEYH KAYMAKAMLIĞI</v>
      </c>
      <c r="C3" s="381"/>
      <c r="D3" s="381"/>
      <c r="E3" s="381"/>
      <c r="F3" s="381"/>
      <c r="G3" s="381"/>
      <c r="H3" s="381"/>
      <c r="I3" s="381"/>
      <c r="J3" s="381"/>
      <c r="K3" s="381"/>
    </row>
    <row r="4" spans="1:11">
      <c r="A4" s="17"/>
      <c r="B4" s="381" t="str">
        <f>'OKUL BİLGİLERİ'!D5</f>
        <v>PROF.TABİP TÜMGENERAL DERVİŞ ŞEN Ç.P.A.L.MÜDÜRLÜĞÜ</v>
      </c>
      <c r="C4" s="381"/>
      <c r="D4" s="381"/>
      <c r="E4" s="381"/>
      <c r="F4" s="381"/>
      <c r="G4" s="381"/>
      <c r="H4" s="381"/>
      <c r="I4" s="381"/>
      <c r="J4" s="381"/>
      <c r="K4" s="381"/>
    </row>
    <row r="5" spans="1:11">
      <c r="A5" s="17"/>
      <c r="B5" s="381" t="s">
        <v>101</v>
      </c>
      <c r="C5" s="381"/>
      <c r="D5" s="381"/>
      <c r="E5" s="381"/>
      <c r="F5" s="381"/>
      <c r="G5" s="381"/>
      <c r="H5" s="381"/>
      <c r="I5" s="381"/>
      <c r="J5" s="381"/>
      <c r="K5" s="381"/>
    </row>
    <row r="6" spans="1:11">
      <c r="A6" s="17"/>
      <c r="B6" s="381" t="s">
        <v>329</v>
      </c>
      <c r="C6" s="381"/>
      <c r="D6" s="381"/>
      <c r="E6" s="381"/>
      <c r="F6" s="381"/>
      <c r="G6" s="381"/>
      <c r="H6" s="381"/>
      <c r="I6" s="381"/>
      <c r="J6" s="381"/>
      <c r="K6" s="89"/>
    </row>
    <row r="7" spans="1:11">
      <c r="A7" s="17"/>
      <c r="B7" s="73"/>
      <c r="C7" s="73"/>
      <c r="D7" s="73"/>
      <c r="E7" s="73"/>
      <c r="F7" s="73"/>
      <c r="G7" s="73"/>
      <c r="H7" s="73"/>
      <c r="I7" s="73"/>
      <c r="J7" s="73"/>
      <c r="K7" s="89"/>
    </row>
    <row r="8" spans="1:11">
      <c r="A8" s="17"/>
      <c r="B8" s="73"/>
      <c r="C8" s="73"/>
      <c r="D8" s="73"/>
      <c r="E8" s="73"/>
      <c r="F8" s="73"/>
      <c r="G8" s="73"/>
      <c r="H8" s="73"/>
      <c r="I8" s="73"/>
      <c r="J8" s="73"/>
      <c r="K8" s="89"/>
    </row>
    <row r="9" spans="1:11">
      <c r="A9" s="17"/>
      <c r="B9" s="7"/>
      <c r="C9" s="7"/>
      <c r="D9" s="7"/>
      <c r="E9" s="7"/>
      <c r="F9" s="7"/>
      <c r="G9" s="7"/>
      <c r="H9" s="7"/>
      <c r="I9" s="14"/>
      <c r="J9" s="14"/>
      <c r="K9" s="89">
        <f>'ANA SAYFA'!G20</f>
        <v>43465</v>
      </c>
    </row>
    <row r="10" spans="1:11">
      <c r="A10" s="17"/>
      <c r="B10" s="7"/>
      <c r="C10" s="7"/>
      <c r="D10" s="7"/>
      <c r="E10" s="7"/>
      <c r="F10" s="7"/>
      <c r="G10" s="7"/>
      <c r="H10" s="7"/>
      <c r="I10" s="14"/>
      <c r="J10" s="14"/>
      <c r="K10" s="89"/>
    </row>
    <row r="11" spans="1:11">
      <c r="A11" s="17"/>
      <c r="B11" s="7"/>
      <c r="C11" s="7"/>
      <c r="D11" s="7"/>
      <c r="E11" s="7"/>
      <c r="F11" s="7"/>
      <c r="G11" s="7"/>
      <c r="H11" s="7"/>
      <c r="I11" s="14"/>
      <c r="J11" s="14"/>
      <c r="K11" s="89"/>
    </row>
    <row r="12" spans="1:11">
      <c r="A12" s="18"/>
      <c r="B12" s="493" t="s">
        <v>134</v>
      </c>
      <c r="C12" s="493"/>
      <c r="D12" s="378" t="str">
        <f>'ANA SAYFA'!F6</f>
        <v>Rana XXX</v>
      </c>
      <c r="E12" s="378"/>
      <c r="F12" s="378"/>
      <c r="G12" s="383" t="s">
        <v>103</v>
      </c>
      <c r="H12" s="374" t="str">
        <f>'ANA SAYFA'!G19</f>
        <v>Tütün Mamülleri İçmek ve Bulundurmak</v>
      </c>
      <c r="I12" s="374"/>
      <c r="J12" s="374"/>
      <c r="K12" s="374"/>
    </row>
    <row r="13" spans="1:11">
      <c r="A13" s="18"/>
      <c r="B13" s="493" t="s">
        <v>135</v>
      </c>
      <c r="C13" s="493"/>
      <c r="D13" s="377" t="str">
        <f>'ANA SAYFA'!F8</f>
        <v>10AL</v>
      </c>
      <c r="E13" s="377"/>
      <c r="F13" s="377"/>
      <c r="G13" s="383"/>
      <c r="H13" s="374"/>
      <c r="I13" s="374"/>
      <c r="J13" s="374"/>
      <c r="K13" s="374"/>
    </row>
    <row r="14" spans="1:11">
      <c r="A14" s="18"/>
      <c r="B14" s="493" t="s">
        <v>19</v>
      </c>
      <c r="C14" s="493"/>
      <c r="D14" s="377">
        <f>'ANA SAYFA'!F10</f>
        <v>1</v>
      </c>
      <c r="E14" s="377"/>
      <c r="F14" s="377"/>
      <c r="G14" s="383"/>
      <c r="H14" s="374"/>
      <c r="I14" s="374"/>
      <c r="J14" s="374"/>
      <c r="K14" s="374"/>
    </row>
    <row r="15" spans="1:11">
      <c r="A15" s="18"/>
      <c r="B15" s="383" t="s">
        <v>138</v>
      </c>
      <c r="C15" s="383"/>
      <c r="D15" s="383"/>
      <c r="E15" s="383"/>
      <c r="F15" s="383"/>
      <c r="G15" s="383"/>
      <c r="H15" s="383"/>
      <c r="I15" s="383"/>
      <c r="J15" s="383"/>
      <c r="K15" s="383"/>
    </row>
    <row r="16" spans="1:11">
      <c r="A16" s="18"/>
      <c r="B16" s="75"/>
      <c r="C16" s="75"/>
      <c r="D16" s="75"/>
      <c r="E16" s="75"/>
      <c r="F16" s="75"/>
      <c r="G16" s="75"/>
      <c r="H16" s="75"/>
      <c r="I16" s="75"/>
      <c r="J16" s="75"/>
      <c r="K16" s="75"/>
    </row>
    <row r="17" spans="1:11">
      <c r="A17" s="18"/>
      <c r="B17" s="75"/>
      <c r="C17" s="75"/>
      <c r="D17" s="75"/>
      <c r="E17" s="75"/>
      <c r="F17" s="75"/>
      <c r="G17" s="75"/>
      <c r="H17" s="75"/>
      <c r="I17" s="75"/>
      <c r="J17" s="75"/>
      <c r="K17" s="75"/>
    </row>
    <row r="18" spans="1:11" ht="50.1" customHeight="1">
      <c r="A18" s="18"/>
      <c r="B18" s="384" t="str">
        <f>CONCATENATE(,"            ",'ANA SAYFA'!F15,"'","nın"," ",,TEXT('ANA SAYFA'!F16," gg.aa.yyyy ")," ",,,"tarihli",," tutanağında",," ",,'ANA SAYFA'!F6,," ' in  ",,'ANA SAYFA'!G19,"  ",,,"suçunu",,," işlediği",,"  ",,,"belirtilmektedir.",)</f>
        <v xml:space="preserve">            Ödül Ve Disiplin Kurulu'nın  27.12.2018  tarihli tutanağında Rana XXX ' in  Tütün Mamülleri İçmek ve Bulundurmak  suçunu işlediği  belirtilmektedir.</v>
      </c>
      <c r="C18" s="384"/>
      <c r="D18" s="384"/>
      <c r="E18" s="384"/>
      <c r="F18" s="384"/>
      <c r="G18" s="384"/>
      <c r="H18" s="384"/>
      <c r="I18" s="384"/>
      <c r="J18" s="384"/>
      <c r="K18" s="384"/>
    </row>
    <row r="19" spans="1:11">
      <c r="A19" s="18"/>
      <c r="B19" s="490" t="s">
        <v>213</v>
      </c>
      <c r="C19" s="384"/>
      <c r="D19" s="384"/>
      <c r="E19" s="384"/>
      <c r="F19" s="384"/>
      <c r="G19" s="384"/>
      <c r="H19" s="384"/>
      <c r="I19" s="384"/>
      <c r="J19" s="384"/>
      <c r="K19" s="384"/>
    </row>
    <row r="20" spans="1:11">
      <c r="A20" s="18"/>
      <c r="B20" s="76"/>
      <c r="C20" s="76"/>
      <c r="D20" s="76"/>
      <c r="E20" s="76"/>
      <c r="F20" s="76"/>
      <c r="G20" s="76"/>
      <c r="H20" s="76"/>
      <c r="I20" s="76"/>
      <c r="J20" s="76"/>
      <c r="K20" s="76"/>
    </row>
    <row r="21" spans="1:11">
      <c r="A21" s="18"/>
      <c r="B21" s="90"/>
      <c r="C21" s="372" t="str">
        <f>'OKUL BİLGİLERİ'!D9</f>
        <v>SONER AAA</v>
      </c>
      <c r="D21" s="372"/>
      <c r="E21" s="372"/>
      <c r="F21" s="372" t="str">
        <f>'OKUL BİLGİLERİ'!D10</f>
        <v>İLYAS AAA</v>
      </c>
      <c r="G21" s="372"/>
      <c r="H21" s="372"/>
      <c r="I21" s="372" t="str">
        <f>'OKUL BİLGİLERİ'!D8</f>
        <v>MEHMET AAA</v>
      </c>
      <c r="J21" s="372"/>
      <c r="K21" s="372"/>
    </row>
    <row r="22" spans="1:11">
      <c r="A22" s="18"/>
      <c r="B22" s="7"/>
      <c r="C22" s="372" t="str">
        <f>'OKUL BİLGİLERİ'!B9</f>
        <v>ÜYE(Öğretmen)</v>
      </c>
      <c r="D22" s="372"/>
      <c r="E22" s="372"/>
      <c r="F22" s="372" t="str">
        <f>'OKUL BİLGİLERİ'!B10</f>
        <v>ÜYE(Öğretmen)</v>
      </c>
      <c r="G22" s="372"/>
      <c r="H22" s="372"/>
      <c r="I22" s="373" t="s">
        <v>107</v>
      </c>
      <c r="J22" s="373"/>
      <c r="K22" s="373"/>
    </row>
    <row r="23" spans="1:11">
      <c r="A23" s="18"/>
      <c r="B23" s="7"/>
      <c r="C23" s="7"/>
      <c r="D23" s="7"/>
      <c r="E23" s="7"/>
      <c r="F23" s="7"/>
      <c r="G23" s="7"/>
      <c r="H23" s="7"/>
      <c r="I23" s="7"/>
      <c r="J23" s="7"/>
      <c r="K23" s="7"/>
    </row>
    <row r="24" spans="1:11">
      <c r="A24" s="18"/>
      <c r="B24" s="492" t="s">
        <v>137</v>
      </c>
      <c r="C24" s="492"/>
      <c r="D24" s="16"/>
      <c r="E24" s="16"/>
      <c r="F24" s="16"/>
      <c r="G24" s="16"/>
      <c r="H24" s="16"/>
      <c r="I24" s="16"/>
      <c r="J24" s="16"/>
      <c r="K24" s="16"/>
    </row>
    <row r="25" spans="1:11">
      <c r="A25" s="18"/>
      <c r="B25" s="491"/>
      <c r="C25" s="491"/>
      <c r="D25" s="491"/>
      <c r="E25" s="491"/>
      <c r="F25" s="491"/>
      <c r="G25" s="491"/>
      <c r="H25" s="491"/>
      <c r="I25" s="491"/>
      <c r="J25" s="491"/>
      <c r="K25" s="491"/>
    </row>
    <row r="26" spans="1:11">
      <c r="A26" s="18"/>
      <c r="B26" s="489"/>
      <c r="C26" s="489"/>
      <c r="D26" s="489"/>
      <c r="E26" s="489"/>
      <c r="F26" s="489"/>
      <c r="G26" s="489"/>
      <c r="H26" s="489"/>
      <c r="I26" s="489"/>
      <c r="J26" s="489"/>
      <c r="K26" s="489"/>
    </row>
    <row r="27" spans="1:11">
      <c r="A27" s="18"/>
      <c r="B27" s="489"/>
      <c r="C27" s="489"/>
      <c r="D27" s="489"/>
      <c r="E27" s="489"/>
      <c r="F27" s="489"/>
      <c r="G27" s="489"/>
      <c r="H27" s="489"/>
      <c r="I27" s="489"/>
      <c r="J27" s="489"/>
      <c r="K27" s="489"/>
    </row>
    <row r="28" spans="1:11">
      <c r="A28" s="18"/>
      <c r="B28" s="489"/>
      <c r="C28" s="489"/>
      <c r="D28" s="489"/>
      <c r="E28" s="489"/>
      <c r="F28" s="489"/>
      <c r="G28" s="489"/>
      <c r="H28" s="489"/>
      <c r="I28" s="489"/>
      <c r="J28" s="489"/>
      <c r="K28" s="489"/>
    </row>
    <row r="29" spans="1:11">
      <c r="A29" s="18"/>
      <c r="B29" s="489"/>
      <c r="C29" s="489"/>
      <c r="D29" s="489"/>
      <c r="E29" s="489"/>
      <c r="F29" s="489"/>
      <c r="G29" s="489"/>
      <c r="H29" s="489"/>
      <c r="I29" s="489"/>
      <c r="J29" s="489"/>
      <c r="K29" s="489"/>
    </row>
    <row r="30" spans="1:11">
      <c r="A30" s="18"/>
      <c r="B30" s="489"/>
      <c r="C30" s="489"/>
      <c r="D30" s="489"/>
      <c r="E30" s="489"/>
      <c r="F30" s="489"/>
      <c r="G30" s="489"/>
      <c r="H30" s="489"/>
      <c r="I30" s="489"/>
      <c r="J30" s="489"/>
      <c r="K30" s="489"/>
    </row>
    <row r="31" spans="1:11">
      <c r="A31" s="18"/>
      <c r="B31" s="489"/>
      <c r="C31" s="489"/>
      <c r="D31" s="489"/>
      <c r="E31" s="489"/>
      <c r="F31" s="489"/>
      <c r="G31" s="489"/>
      <c r="H31" s="489"/>
      <c r="I31" s="489"/>
      <c r="J31" s="489"/>
      <c r="K31" s="489"/>
    </row>
    <row r="32" spans="1:11">
      <c r="A32" s="18"/>
      <c r="B32" s="489"/>
      <c r="C32" s="489"/>
      <c r="D32" s="489"/>
      <c r="E32" s="489"/>
      <c r="F32" s="489"/>
      <c r="G32" s="489"/>
      <c r="H32" s="489"/>
      <c r="I32" s="489"/>
      <c r="J32" s="489"/>
      <c r="K32" s="489"/>
    </row>
    <row r="33" spans="1:11">
      <c r="A33" s="18"/>
      <c r="B33" s="489"/>
      <c r="C33" s="489"/>
      <c r="D33" s="489"/>
      <c r="E33" s="489"/>
      <c r="F33" s="489"/>
      <c r="G33" s="489"/>
      <c r="H33" s="489"/>
      <c r="I33" s="489"/>
      <c r="J33" s="489"/>
      <c r="K33" s="489"/>
    </row>
    <row r="34" spans="1:11">
      <c r="A34" s="18"/>
      <c r="B34" s="489"/>
      <c r="C34" s="489"/>
      <c r="D34" s="489"/>
      <c r="E34" s="489"/>
      <c r="F34" s="489"/>
      <c r="G34" s="489"/>
      <c r="H34" s="489"/>
      <c r="I34" s="489"/>
      <c r="J34" s="489"/>
      <c r="K34" s="489"/>
    </row>
    <row r="35" spans="1:11">
      <c r="A35" s="18"/>
      <c r="B35" s="489"/>
      <c r="C35" s="489"/>
      <c r="D35" s="489"/>
      <c r="E35" s="489"/>
      <c r="F35" s="489"/>
      <c r="G35" s="489"/>
      <c r="H35" s="489"/>
      <c r="I35" s="489"/>
      <c r="J35" s="489"/>
      <c r="K35" s="489"/>
    </row>
    <row r="36" spans="1:11">
      <c r="A36" s="18"/>
      <c r="B36" s="489"/>
      <c r="C36" s="489"/>
      <c r="D36" s="489"/>
      <c r="E36" s="489"/>
      <c r="F36" s="489"/>
      <c r="G36" s="489"/>
      <c r="H36" s="489"/>
      <c r="I36" s="489"/>
      <c r="J36" s="489"/>
      <c r="K36" s="489"/>
    </row>
    <row r="37" spans="1:11">
      <c r="A37" s="18"/>
      <c r="B37" s="77"/>
      <c r="C37" s="77"/>
      <c r="D37" s="77"/>
      <c r="E37" s="77"/>
      <c r="F37" s="77"/>
      <c r="G37" s="77"/>
      <c r="H37" s="77"/>
      <c r="I37" s="77"/>
      <c r="J37" s="77"/>
      <c r="K37" s="77"/>
    </row>
    <row r="38" spans="1:11">
      <c r="A38" s="18"/>
      <c r="B38" s="77"/>
      <c r="C38" s="77"/>
      <c r="D38" s="77"/>
      <c r="E38" s="77"/>
      <c r="F38" s="77"/>
      <c r="G38" s="77"/>
      <c r="H38" s="77"/>
      <c r="I38" s="77"/>
      <c r="J38" s="77"/>
      <c r="K38" s="77"/>
    </row>
    <row r="39" spans="1:11">
      <c r="A39" s="18"/>
      <c r="B39" s="489"/>
      <c r="C39" s="489"/>
      <c r="D39" s="489"/>
      <c r="E39" s="489"/>
      <c r="F39" s="489"/>
      <c r="G39" s="489"/>
      <c r="H39" s="489"/>
      <c r="I39" s="489"/>
      <c r="J39" s="489"/>
      <c r="K39" s="489"/>
    </row>
    <row r="40" spans="1:11">
      <c r="A40" s="18"/>
      <c r="B40" s="489"/>
      <c r="C40" s="489"/>
      <c r="D40" s="489"/>
      <c r="E40" s="489"/>
      <c r="F40" s="489"/>
      <c r="G40" s="489"/>
      <c r="H40" s="489"/>
      <c r="I40" s="489"/>
      <c r="J40" s="489"/>
      <c r="K40" s="489"/>
    </row>
    <row r="41" spans="1:11">
      <c r="A41" s="18"/>
      <c r="B41" s="489"/>
      <c r="C41" s="489"/>
      <c r="D41" s="489"/>
      <c r="E41" s="489"/>
      <c r="F41" s="489"/>
      <c r="G41" s="489"/>
      <c r="H41" s="489"/>
      <c r="I41" s="489"/>
      <c r="J41" s="489"/>
      <c r="K41" s="489"/>
    </row>
    <row r="42" spans="1:11">
      <c r="A42" s="18"/>
      <c r="B42" s="489"/>
      <c r="C42" s="489"/>
      <c r="D42" s="489"/>
      <c r="E42" s="489"/>
      <c r="F42" s="489"/>
      <c r="G42" s="489"/>
      <c r="H42" s="489"/>
      <c r="I42" s="489"/>
      <c r="J42" s="489"/>
      <c r="K42" s="489"/>
    </row>
    <row r="43" spans="1:11">
      <c r="A43" s="18"/>
      <c r="B43" s="489"/>
      <c r="C43" s="489"/>
      <c r="D43" s="489"/>
      <c r="E43" s="489"/>
      <c r="F43" s="489"/>
      <c r="G43" s="489"/>
      <c r="H43" s="489"/>
      <c r="I43" s="489"/>
      <c r="J43" s="489"/>
      <c r="K43" s="489"/>
    </row>
    <row r="44" spans="1:11">
      <c r="A44" s="18"/>
      <c r="B44" s="488"/>
      <c r="C44" s="488"/>
      <c r="D44" s="488"/>
      <c r="E44" s="488"/>
      <c r="F44" s="488"/>
      <c r="G44" s="488"/>
      <c r="H44" s="488"/>
      <c r="I44" s="488"/>
      <c r="J44" s="488"/>
      <c r="K44" s="488"/>
    </row>
    <row r="45" spans="1:11">
      <c r="A45" s="18"/>
      <c r="B45" s="488"/>
      <c r="C45" s="488"/>
      <c r="D45" s="488"/>
      <c r="E45" s="488"/>
      <c r="F45" s="488"/>
      <c r="G45" s="488"/>
      <c r="H45" s="488"/>
      <c r="I45" s="488"/>
      <c r="J45" s="488"/>
      <c r="K45" s="488"/>
    </row>
    <row r="46" spans="1:11">
      <c r="A46" s="18"/>
      <c r="B46" s="488"/>
      <c r="C46" s="488"/>
      <c r="D46" s="488"/>
      <c r="E46" s="488"/>
      <c r="F46" s="488"/>
      <c r="G46" s="488"/>
      <c r="H46" s="488"/>
      <c r="I46" s="488"/>
      <c r="J46" s="488"/>
      <c r="K46" s="488"/>
    </row>
    <row r="47" spans="1:11">
      <c r="A47" s="17"/>
      <c r="B47" s="488"/>
      <c r="C47" s="488"/>
      <c r="D47" s="488"/>
      <c r="E47" s="488"/>
      <c r="F47" s="488"/>
      <c r="G47" s="488"/>
      <c r="H47" s="488"/>
      <c r="I47" s="488"/>
      <c r="J47" s="488"/>
      <c r="K47" s="488"/>
    </row>
    <row r="48" spans="1:11">
      <c r="A48" s="17"/>
      <c r="B48" s="488"/>
      <c r="C48" s="488"/>
      <c r="D48" s="488"/>
      <c r="E48" s="488"/>
      <c r="F48" s="488"/>
      <c r="G48" s="488"/>
      <c r="H48" s="488"/>
      <c r="I48" s="488"/>
      <c r="J48" s="488"/>
      <c r="K48" s="488"/>
    </row>
    <row r="49" spans="1:11">
      <c r="A49" s="17"/>
      <c r="B49" s="346"/>
      <c r="C49" s="346"/>
      <c r="D49" s="346"/>
      <c r="E49" s="346"/>
      <c r="F49" s="346"/>
      <c r="G49" s="346"/>
      <c r="H49" s="346"/>
      <c r="I49" s="346"/>
      <c r="J49" s="346"/>
      <c r="K49" s="346"/>
    </row>
    <row r="50" spans="1:11">
      <c r="A50" s="17"/>
      <c r="B50" s="345"/>
      <c r="C50" s="345"/>
      <c r="D50" s="345"/>
      <c r="E50" s="345"/>
      <c r="F50" s="345"/>
      <c r="G50" s="345"/>
      <c r="H50" s="345"/>
      <c r="I50" s="345"/>
      <c r="J50" s="345"/>
      <c r="K50" s="345"/>
    </row>
    <row r="51" spans="1:11">
      <c r="A51" s="17"/>
      <c r="B51" s="72"/>
      <c r="C51" s="72"/>
      <c r="D51" s="72"/>
      <c r="E51" s="72"/>
      <c r="F51" s="371" t="s">
        <v>108</v>
      </c>
      <c r="G51" s="371"/>
      <c r="H51" s="371"/>
      <c r="I51" s="363"/>
      <c r="J51" s="363"/>
      <c r="K51" s="72"/>
    </row>
    <row r="52" spans="1:11">
      <c r="B52" s="72"/>
      <c r="C52" s="72"/>
      <c r="D52" s="72"/>
      <c r="E52" s="72"/>
      <c r="F52" s="371" t="s">
        <v>109</v>
      </c>
      <c r="G52" s="371"/>
      <c r="H52" s="371"/>
      <c r="I52" s="363" t="str">
        <f>'TANIK İFADESİ'!D4</f>
        <v>Yıldıray DİLMAÇ</v>
      </c>
      <c r="J52" s="363"/>
      <c r="K52" s="72"/>
    </row>
    <row r="53" spans="1:11">
      <c r="B53" s="72"/>
      <c r="C53" s="72"/>
      <c r="D53" s="72"/>
      <c r="E53" s="72"/>
      <c r="F53" s="486" t="s">
        <v>136</v>
      </c>
      <c r="G53" s="486"/>
      <c r="H53" s="486"/>
      <c r="I53" s="487">
        <f>'ANA SAYFA'!G20</f>
        <v>43465</v>
      </c>
      <c r="J53" s="363"/>
      <c r="K53" s="72"/>
    </row>
    <row r="54" spans="1:11">
      <c r="B54" s="72"/>
      <c r="C54" s="72"/>
      <c r="D54" s="72"/>
      <c r="E54" s="72"/>
      <c r="F54" s="72"/>
      <c r="G54" s="72"/>
      <c r="H54" s="72"/>
      <c r="I54" s="72"/>
      <c r="J54" s="72"/>
      <c r="K54" s="72"/>
    </row>
    <row r="55" spans="1:11">
      <c r="B55" s="72"/>
      <c r="C55" s="72"/>
      <c r="D55" s="72"/>
      <c r="E55" s="72"/>
      <c r="F55" s="72"/>
      <c r="G55" s="72"/>
      <c r="H55" s="72"/>
      <c r="I55" s="72"/>
      <c r="J55" s="72"/>
      <c r="K55" s="72"/>
    </row>
    <row r="56" spans="1:11">
      <c r="B56" s="72"/>
      <c r="C56" s="72"/>
      <c r="D56" s="72"/>
      <c r="E56" s="72"/>
      <c r="F56" s="72"/>
      <c r="G56" s="72"/>
      <c r="H56" s="72"/>
      <c r="I56" s="72"/>
      <c r="J56" s="72"/>
      <c r="K56" s="72"/>
    </row>
  </sheetData>
  <mergeCells count="53">
    <mergeCell ref="B12:C12"/>
    <mergeCell ref="D12:F12"/>
    <mergeCell ref="G12:G14"/>
    <mergeCell ref="H12:K14"/>
    <mergeCell ref="B13:C13"/>
    <mergeCell ref="D13:F13"/>
    <mergeCell ref="B14:C14"/>
    <mergeCell ref="D14:F14"/>
    <mergeCell ref="B2:K2"/>
    <mergeCell ref="B3:K3"/>
    <mergeCell ref="B4:K4"/>
    <mergeCell ref="B5:K5"/>
    <mergeCell ref="B6:J6"/>
    <mergeCell ref="B15:K15"/>
    <mergeCell ref="B18:K18"/>
    <mergeCell ref="B29:K29"/>
    <mergeCell ref="B30:K30"/>
    <mergeCell ref="B31:K31"/>
    <mergeCell ref="B19:K19"/>
    <mergeCell ref="B25:K25"/>
    <mergeCell ref="B26:K26"/>
    <mergeCell ref="B27:K27"/>
    <mergeCell ref="B28:K28"/>
    <mergeCell ref="C22:E22"/>
    <mergeCell ref="F22:H22"/>
    <mergeCell ref="I22:K22"/>
    <mergeCell ref="B24:C24"/>
    <mergeCell ref="C21:E21"/>
    <mergeCell ref="F21:H21"/>
    <mergeCell ref="B47:K47"/>
    <mergeCell ref="B48:K48"/>
    <mergeCell ref="B32:K32"/>
    <mergeCell ref="B33:K33"/>
    <mergeCell ref="B34:K34"/>
    <mergeCell ref="B35:K35"/>
    <mergeCell ref="I21:K21"/>
    <mergeCell ref="B44:K44"/>
    <mergeCell ref="B45:K45"/>
    <mergeCell ref="B46:K46"/>
    <mergeCell ref="B36:K36"/>
    <mergeCell ref="B39:K39"/>
    <mergeCell ref="B40:K40"/>
    <mergeCell ref="B41:K41"/>
    <mergeCell ref="B42:K42"/>
    <mergeCell ref="B43:K43"/>
    <mergeCell ref="F51:H51"/>
    <mergeCell ref="F52:H52"/>
    <mergeCell ref="F53:H53"/>
    <mergeCell ref="B49:K49"/>
    <mergeCell ref="B50:K50"/>
    <mergeCell ref="I51:J51"/>
    <mergeCell ref="I52:J52"/>
    <mergeCell ref="I53:J53"/>
  </mergeCells>
  <pageMargins left="0.56999999999999995" right="0.28000000000000003" top="0.17" bottom="0.17"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tabColor theme="6" tint="0.39997558519241921"/>
  </sheetPr>
  <dimension ref="B1:K57"/>
  <sheetViews>
    <sheetView topLeftCell="B1" workbookViewId="0">
      <selection activeCell="O56" sqref="O56"/>
    </sheetView>
  </sheetViews>
  <sheetFormatPr defaultRowHeight="15"/>
  <cols>
    <col min="1" max="1" width="0" hidden="1" customWidth="1"/>
    <col min="11" max="11" width="10.7109375" customWidth="1"/>
  </cols>
  <sheetData>
    <row r="1" spans="2:11">
      <c r="B1" s="18"/>
      <c r="C1" s="18"/>
      <c r="D1" s="18"/>
      <c r="E1" s="18"/>
      <c r="F1" s="18"/>
      <c r="G1" s="18"/>
      <c r="H1" s="18"/>
      <c r="I1" s="18"/>
      <c r="J1" s="18"/>
      <c r="K1" s="18"/>
    </row>
    <row r="2" spans="2:11">
      <c r="B2" s="381" t="str">
        <f>'OKUL BİLGİLERİ'!D3</f>
        <v>T.C.</v>
      </c>
      <c r="C2" s="381"/>
      <c r="D2" s="381"/>
      <c r="E2" s="381"/>
      <c r="F2" s="381"/>
      <c r="G2" s="381"/>
      <c r="H2" s="381"/>
      <c r="I2" s="381"/>
      <c r="J2" s="381"/>
      <c r="K2" s="381"/>
    </row>
    <row r="3" spans="2:11">
      <c r="B3" s="381" t="str">
        <f>'OKUL BİLGİLERİ'!D4</f>
        <v>BALIŞEYH KAYMAKAMLIĞI</v>
      </c>
      <c r="C3" s="381"/>
      <c r="D3" s="381"/>
      <c r="E3" s="381"/>
      <c r="F3" s="381"/>
      <c r="G3" s="381"/>
      <c r="H3" s="381"/>
      <c r="I3" s="381"/>
      <c r="J3" s="381"/>
      <c r="K3" s="381"/>
    </row>
    <row r="4" spans="2:11">
      <c r="B4" s="381" t="str">
        <f>'OKUL BİLGİLERİ'!D5</f>
        <v>PROF.TABİP TÜMGENERAL DERVİŞ ŞEN Ç.P.A.L.MÜDÜRLÜĞÜ</v>
      </c>
      <c r="C4" s="381"/>
      <c r="D4" s="381"/>
      <c r="E4" s="381"/>
      <c r="F4" s="381"/>
      <c r="G4" s="381"/>
      <c r="H4" s="381"/>
      <c r="I4" s="381"/>
      <c r="J4" s="381"/>
      <c r="K4" s="381"/>
    </row>
    <row r="5" spans="2:11">
      <c r="B5" s="381" t="s">
        <v>101</v>
      </c>
      <c r="C5" s="381"/>
      <c r="D5" s="381"/>
      <c r="E5" s="381"/>
      <c r="F5" s="381"/>
      <c r="G5" s="381"/>
      <c r="H5" s="381"/>
      <c r="I5" s="381"/>
      <c r="J5" s="381"/>
      <c r="K5" s="381"/>
    </row>
    <row r="6" spans="2:11">
      <c r="B6" s="381" t="s">
        <v>212</v>
      </c>
      <c r="C6" s="381"/>
      <c r="D6" s="381"/>
      <c r="E6" s="381"/>
      <c r="F6" s="381"/>
      <c r="G6" s="381"/>
      <c r="H6" s="381"/>
      <c r="I6" s="381"/>
      <c r="J6" s="381"/>
      <c r="K6" s="89"/>
    </row>
    <row r="7" spans="2:11">
      <c r="B7" s="73"/>
      <c r="C7" s="73"/>
      <c r="D7" s="73"/>
      <c r="E7" s="73"/>
      <c r="F7" s="73"/>
      <c r="G7" s="73"/>
      <c r="H7" s="73"/>
      <c r="I7" s="73"/>
      <c r="J7" s="73"/>
      <c r="K7" s="89"/>
    </row>
    <row r="8" spans="2:11">
      <c r="B8" s="73"/>
      <c r="C8" s="73"/>
      <c r="D8" s="73"/>
      <c r="E8" s="73"/>
      <c r="F8" s="73"/>
      <c r="G8" s="73"/>
      <c r="H8" s="73"/>
      <c r="I8" s="73"/>
      <c r="J8" s="73"/>
      <c r="K8" s="89"/>
    </row>
    <row r="9" spans="2:11">
      <c r="B9" s="7"/>
      <c r="C9" s="7"/>
      <c r="D9" s="7"/>
      <c r="E9" s="7"/>
      <c r="F9" s="7"/>
      <c r="G9" s="7"/>
      <c r="H9" s="7"/>
      <c r="I9" s="14"/>
      <c r="J9" s="14"/>
      <c r="K9" s="89">
        <f>'ANA SAYFA'!G20</f>
        <v>43465</v>
      </c>
    </row>
    <row r="10" spans="2:11">
      <c r="B10" s="7"/>
      <c r="C10" s="7"/>
      <c r="D10" s="7"/>
      <c r="E10" s="7"/>
      <c r="F10" s="7"/>
      <c r="G10" s="7"/>
      <c r="H10" s="7"/>
      <c r="I10" s="14"/>
      <c r="J10" s="14"/>
      <c r="K10" s="89"/>
    </row>
    <row r="11" spans="2:11">
      <c r="B11" s="7"/>
      <c r="C11" s="7"/>
      <c r="D11" s="7"/>
      <c r="E11" s="7"/>
      <c r="F11" s="7"/>
      <c r="G11" s="7"/>
      <c r="H11" s="7"/>
      <c r="I11" s="14"/>
      <c r="J11" s="14"/>
      <c r="K11" s="89"/>
    </row>
    <row r="12" spans="2:11">
      <c r="B12" s="493" t="s">
        <v>134</v>
      </c>
      <c r="C12" s="493"/>
      <c r="D12" s="378" t="str">
        <f>'ANA SAYFA'!F6</f>
        <v>Rana XXX</v>
      </c>
      <c r="E12" s="378"/>
      <c r="F12" s="378"/>
      <c r="G12" s="383" t="s">
        <v>103</v>
      </c>
      <c r="H12" s="374" t="str">
        <f>'ANA SAYFA'!G19</f>
        <v>Tütün Mamülleri İçmek ve Bulundurmak</v>
      </c>
      <c r="I12" s="374"/>
      <c r="J12" s="374"/>
      <c r="K12" s="374"/>
    </row>
    <row r="13" spans="2:11">
      <c r="B13" s="493" t="s">
        <v>135</v>
      </c>
      <c r="C13" s="493"/>
      <c r="D13" s="377" t="str">
        <f>'ANA SAYFA'!F8</f>
        <v>10AL</v>
      </c>
      <c r="E13" s="377"/>
      <c r="F13" s="377"/>
      <c r="G13" s="383"/>
      <c r="H13" s="374"/>
      <c r="I13" s="374"/>
      <c r="J13" s="374"/>
      <c r="K13" s="374"/>
    </row>
    <row r="14" spans="2:11">
      <c r="B14" s="493" t="s">
        <v>19</v>
      </c>
      <c r="C14" s="493"/>
      <c r="D14" s="377">
        <f>'ANA SAYFA'!F10</f>
        <v>1</v>
      </c>
      <c r="E14" s="377"/>
      <c r="F14" s="377"/>
      <c r="G14" s="383"/>
      <c r="H14" s="374"/>
      <c r="I14" s="374"/>
      <c r="J14" s="374"/>
      <c r="K14" s="374"/>
    </row>
    <row r="15" spans="2:11">
      <c r="B15" s="383" t="s">
        <v>138</v>
      </c>
      <c r="C15" s="383"/>
      <c r="D15" s="383"/>
      <c r="E15" s="383"/>
      <c r="F15" s="383"/>
      <c r="G15" s="383"/>
      <c r="H15" s="383"/>
      <c r="I15" s="383"/>
      <c r="J15" s="383"/>
      <c r="K15" s="383"/>
    </row>
    <row r="16" spans="2:11">
      <c r="B16" s="75"/>
      <c r="C16" s="75"/>
      <c r="D16" s="75"/>
      <c r="E16" s="75"/>
      <c r="F16" s="75"/>
      <c r="G16" s="75"/>
      <c r="H16" s="75"/>
      <c r="I16" s="75"/>
      <c r="J16" s="75"/>
      <c r="K16" s="75"/>
    </row>
    <row r="17" spans="2:11">
      <c r="B17" s="75"/>
      <c r="C17" s="75"/>
      <c r="D17" s="75"/>
      <c r="E17" s="75"/>
      <c r="F17" s="75"/>
      <c r="G17" s="75"/>
      <c r="H17" s="75"/>
      <c r="I17" s="75"/>
      <c r="J17" s="75"/>
      <c r="K17" s="75"/>
    </row>
    <row r="18" spans="2:11" ht="33.75" customHeight="1">
      <c r="B18" s="384" t="str">
        <f>CONCATENATE(,"            ",'ANA SAYFA'!F15,"'","nın"," ",,TEXT('ANA SAYFA'!F16," gg.aa.yyyy ")," ",,,"tarihli",," tutanağında",," ",,'ANA SAYFA'!F6,," ' in  ",,'ANA SAYFA'!G19,"  ",,,"suçunu",,," işlediği",,"  ",,,"belirtilmektedir.",)</f>
        <v xml:space="preserve">            Ödül Ve Disiplin Kurulu'nın  27.12.2018  tarihli tutanağında Rana XXX ' in  Tütün Mamülleri İçmek ve Bulundurmak  suçunu işlediği  belirtilmektedir.</v>
      </c>
      <c r="C18" s="384"/>
      <c r="D18" s="384"/>
      <c r="E18" s="384"/>
      <c r="F18" s="384"/>
      <c r="G18" s="384"/>
      <c r="H18" s="384"/>
      <c r="I18" s="384"/>
      <c r="J18" s="384"/>
      <c r="K18" s="384"/>
    </row>
    <row r="19" spans="2:11" ht="27.75" customHeight="1">
      <c r="B19" s="490" t="s">
        <v>213</v>
      </c>
      <c r="C19" s="384"/>
      <c r="D19" s="384"/>
      <c r="E19" s="384"/>
      <c r="F19" s="384"/>
      <c r="G19" s="384"/>
      <c r="H19" s="384"/>
      <c r="I19" s="384"/>
      <c r="J19" s="384"/>
      <c r="K19" s="384"/>
    </row>
    <row r="20" spans="2:11">
      <c r="B20" s="76"/>
      <c r="C20" s="76"/>
      <c r="D20" s="76"/>
      <c r="E20" s="76"/>
      <c r="F20" s="76"/>
      <c r="G20" s="76"/>
      <c r="H20" s="76"/>
      <c r="I20" s="76"/>
      <c r="J20" s="76"/>
      <c r="K20" s="76"/>
    </row>
    <row r="21" spans="2:11">
      <c r="B21" s="90"/>
      <c r="C21" s="372" t="str">
        <f>'OKUL BİLGİLERİ'!D9</f>
        <v>SONER AAA</v>
      </c>
      <c r="D21" s="372"/>
      <c r="E21" s="372"/>
      <c r="F21" s="372" t="str">
        <f>'OKUL BİLGİLERİ'!D10</f>
        <v>İLYAS AAA</v>
      </c>
      <c r="G21" s="372"/>
      <c r="H21" s="372"/>
      <c r="I21" s="372" t="str">
        <f>'OKUL BİLGİLERİ'!D8</f>
        <v>MEHMET AAA</v>
      </c>
      <c r="J21" s="372"/>
      <c r="K21" s="372"/>
    </row>
    <row r="22" spans="2:11">
      <c r="B22" s="7"/>
      <c r="C22" s="372" t="str">
        <f>'OKUL BİLGİLERİ'!B9</f>
        <v>ÜYE(Öğretmen)</v>
      </c>
      <c r="D22" s="372"/>
      <c r="E22" s="372"/>
      <c r="F22" s="372" t="str">
        <f>'OKUL BİLGİLERİ'!B10</f>
        <v>ÜYE(Öğretmen)</v>
      </c>
      <c r="G22" s="372"/>
      <c r="H22" s="372"/>
      <c r="I22" s="373" t="s">
        <v>107</v>
      </c>
      <c r="J22" s="373"/>
      <c r="K22" s="373"/>
    </row>
    <row r="23" spans="2:11">
      <c r="B23" s="7"/>
      <c r="C23" s="7"/>
      <c r="D23" s="7"/>
      <c r="E23" s="7"/>
      <c r="F23" s="7"/>
      <c r="G23" s="7"/>
      <c r="H23" s="7"/>
      <c r="I23" s="7"/>
      <c r="J23" s="7"/>
      <c r="K23" s="7"/>
    </row>
    <row r="24" spans="2:11">
      <c r="B24" s="492"/>
      <c r="C24" s="492"/>
      <c r="D24" s="16"/>
      <c r="E24" s="16"/>
      <c r="F24" s="16"/>
      <c r="G24" s="16"/>
      <c r="H24" s="16"/>
      <c r="I24" s="16"/>
      <c r="J24" s="16"/>
      <c r="K24" s="16"/>
    </row>
    <row r="25" spans="2:11">
      <c r="B25" s="496" t="s">
        <v>353</v>
      </c>
      <c r="C25" s="496"/>
      <c r="D25" s="496"/>
      <c r="E25" s="496"/>
      <c r="F25" s="496"/>
      <c r="G25" s="496"/>
      <c r="H25" s="496"/>
      <c r="I25" s="496"/>
      <c r="J25" s="496"/>
      <c r="K25" s="496"/>
    </row>
    <row r="26" spans="2:11">
      <c r="B26" s="496"/>
      <c r="C26" s="496"/>
      <c r="D26" s="496"/>
      <c r="E26" s="496"/>
      <c r="F26" s="496"/>
      <c r="G26" s="496"/>
      <c r="H26" s="496"/>
      <c r="I26" s="496"/>
      <c r="J26" s="496"/>
      <c r="K26" s="496"/>
    </row>
    <row r="27" spans="2:11">
      <c r="B27" s="496"/>
      <c r="C27" s="496"/>
      <c r="D27" s="496"/>
      <c r="E27" s="496"/>
      <c r="F27" s="496"/>
      <c r="G27" s="496"/>
      <c r="H27" s="496"/>
      <c r="I27" s="496"/>
      <c r="J27" s="496"/>
      <c r="K27" s="496"/>
    </row>
    <row r="28" spans="2:11" ht="6.75" customHeight="1">
      <c r="B28" s="496"/>
      <c r="C28" s="496"/>
      <c r="D28" s="496"/>
      <c r="E28" s="496"/>
      <c r="F28" s="496"/>
      <c r="G28" s="496"/>
      <c r="H28" s="496"/>
      <c r="I28" s="496"/>
      <c r="J28" s="496"/>
      <c r="K28" s="496"/>
    </row>
    <row r="29" spans="2:11" hidden="1">
      <c r="B29" s="496"/>
      <c r="C29" s="496"/>
      <c r="D29" s="496"/>
      <c r="E29" s="496"/>
      <c r="F29" s="496"/>
      <c r="G29" s="496"/>
      <c r="H29" s="496"/>
      <c r="I29" s="496"/>
      <c r="J29" s="496"/>
      <c r="K29" s="496"/>
    </row>
    <row r="30" spans="2:11" hidden="1">
      <c r="B30" s="496"/>
      <c r="C30" s="496"/>
      <c r="D30" s="496"/>
      <c r="E30" s="496"/>
      <c r="F30" s="496"/>
      <c r="G30" s="496"/>
      <c r="H30" s="496"/>
      <c r="I30" s="496"/>
      <c r="J30" s="496"/>
      <c r="K30" s="496"/>
    </row>
    <row r="31" spans="2:11" ht="17.25" hidden="1" customHeight="1">
      <c r="B31" s="496"/>
      <c r="C31" s="496"/>
      <c r="D31" s="496"/>
      <c r="E31" s="496"/>
      <c r="F31" s="496"/>
      <c r="G31" s="496"/>
      <c r="H31" s="496"/>
      <c r="I31" s="496"/>
      <c r="J31" s="496"/>
      <c r="K31" s="496"/>
    </row>
    <row r="32" spans="2:11" hidden="1">
      <c r="B32" s="496"/>
      <c r="C32" s="496"/>
      <c r="D32" s="496"/>
      <c r="E32" s="496"/>
      <c r="F32" s="496"/>
      <c r="G32" s="496"/>
      <c r="H32" s="496"/>
      <c r="I32" s="496"/>
      <c r="J32" s="496"/>
      <c r="K32" s="496"/>
    </row>
    <row r="33" spans="2:11" hidden="1">
      <c r="B33" s="496"/>
      <c r="C33" s="496"/>
      <c r="D33" s="496"/>
      <c r="E33" s="496"/>
      <c r="F33" s="496"/>
      <c r="G33" s="496"/>
      <c r="H33" s="496"/>
      <c r="I33" s="496"/>
      <c r="J33" s="496"/>
      <c r="K33" s="496"/>
    </row>
    <row r="34" spans="2:11" hidden="1">
      <c r="B34" s="496"/>
      <c r="C34" s="496"/>
      <c r="D34" s="496"/>
      <c r="E34" s="496"/>
      <c r="F34" s="496"/>
      <c r="G34" s="496"/>
      <c r="H34" s="496"/>
      <c r="I34" s="496"/>
      <c r="J34" s="496"/>
      <c r="K34" s="496"/>
    </row>
    <row r="35" spans="2:11" hidden="1">
      <c r="B35" s="496"/>
      <c r="C35" s="496"/>
      <c r="D35" s="496"/>
      <c r="E35" s="496"/>
      <c r="F35" s="496"/>
      <c r="G35" s="496"/>
      <c r="H35" s="496"/>
      <c r="I35" s="496"/>
      <c r="J35" s="496"/>
      <c r="K35" s="496"/>
    </row>
    <row r="36" spans="2:11" hidden="1">
      <c r="B36" s="496"/>
      <c r="C36" s="496"/>
      <c r="D36" s="496"/>
      <c r="E36" s="496"/>
      <c r="F36" s="496"/>
      <c r="G36" s="496"/>
      <c r="H36" s="496"/>
      <c r="I36" s="496"/>
      <c r="J36" s="496"/>
      <c r="K36" s="496"/>
    </row>
    <row r="37" spans="2:11" hidden="1">
      <c r="B37" s="496"/>
      <c r="C37" s="496"/>
      <c r="D37" s="496"/>
      <c r="E37" s="496"/>
      <c r="F37" s="496"/>
      <c r="G37" s="496"/>
      <c r="H37" s="496"/>
      <c r="I37" s="496"/>
      <c r="J37" s="496"/>
      <c r="K37" s="496"/>
    </row>
    <row r="38" spans="2:11" hidden="1">
      <c r="B38" s="496"/>
      <c r="C38" s="496"/>
      <c r="D38" s="496"/>
      <c r="E38" s="496"/>
      <c r="F38" s="496"/>
      <c r="G38" s="496"/>
      <c r="H38" s="496"/>
      <c r="I38" s="496"/>
      <c r="J38" s="496"/>
      <c r="K38" s="496"/>
    </row>
    <row r="39" spans="2:11" ht="14.25" hidden="1" customHeight="1">
      <c r="B39" s="496"/>
      <c r="C39" s="496"/>
      <c r="D39" s="496"/>
      <c r="E39" s="496"/>
      <c r="F39" s="496"/>
      <c r="G39" s="496"/>
      <c r="H39" s="496"/>
      <c r="I39" s="496"/>
      <c r="J39" s="496"/>
      <c r="K39" s="496"/>
    </row>
    <row r="40" spans="2:11" hidden="1">
      <c r="B40" s="496"/>
      <c r="C40" s="496"/>
      <c r="D40" s="496"/>
      <c r="E40" s="496"/>
      <c r="F40" s="496"/>
      <c r="G40" s="496"/>
      <c r="H40" s="496"/>
      <c r="I40" s="496"/>
      <c r="J40" s="496"/>
      <c r="K40" s="496"/>
    </row>
    <row r="41" spans="2:11" hidden="1">
      <c r="B41" s="496"/>
      <c r="C41" s="496"/>
      <c r="D41" s="496"/>
      <c r="E41" s="496"/>
      <c r="F41" s="496"/>
      <c r="G41" s="496"/>
      <c r="H41" s="496"/>
      <c r="I41" s="496"/>
      <c r="J41" s="496"/>
      <c r="K41" s="496"/>
    </row>
    <row r="42" spans="2:11" hidden="1">
      <c r="B42" s="496"/>
      <c r="C42" s="496"/>
      <c r="D42" s="496"/>
      <c r="E42" s="496"/>
      <c r="F42" s="496"/>
      <c r="G42" s="496"/>
      <c r="H42" s="496"/>
      <c r="I42" s="496"/>
      <c r="J42" s="496"/>
      <c r="K42" s="496"/>
    </row>
    <row r="43" spans="2:11" hidden="1">
      <c r="B43" s="496"/>
      <c r="C43" s="496"/>
      <c r="D43" s="496"/>
      <c r="E43" s="496"/>
      <c r="F43" s="496"/>
      <c r="G43" s="496"/>
      <c r="H43" s="496"/>
      <c r="I43" s="496"/>
      <c r="J43" s="496"/>
      <c r="K43" s="496"/>
    </row>
    <row r="44" spans="2:11" hidden="1">
      <c r="B44" s="496"/>
      <c r="C44" s="496"/>
      <c r="D44" s="496"/>
      <c r="E44" s="496"/>
      <c r="F44" s="496"/>
      <c r="G44" s="496"/>
      <c r="H44" s="496"/>
      <c r="I44" s="496"/>
      <c r="J44" s="496"/>
      <c r="K44" s="496"/>
    </row>
    <row r="45" spans="2:11" hidden="1">
      <c r="B45" s="496"/>
      <c r="C45" s="496"/>
      <c r="D45" s="496"/>
      <c r="E45" s="496"/>
      <c r="F45" s="496"/>
      <c r="G45" s="496"/>
      <c r="H45" s="496"/>
      <c r="I45" s="496"/>
      <c r="J45" s="496"/>
      <c r="K45" s="496"/>
    </row>
    <row r="46" spans="2:11" hidden="1">
      <c r="B46" s="496"/>
      <c r="C46" s="496"/>
      <c r="D46" s="496"/>
      <c r="E46" s="496"/>
      <c r="F46" s="496"/>
      <c r="G46" s="496"/>
      <c r="H46" s="496"/>
      <c r="I46" s="496"/>
      <c r="J46" s="496"/>
      <c r="K46" s="496"/>
    </row>
    <row r="47" spans="2:11" hidden="1">
      <c r="B47" s="496"/>
      <c r="C47" s="496"/>
      <c r="D47" s="496"/>
      <c r="E47" s="496"/>
      <c r="F47" s="496"/>
      <c r="G47" s="496"/>
      <c r="H47" s="496"/>
      <c r="I47" s="496"/>
      <c r="J47" s="496"/>
      <c r="K47" s="496"/>
    </row>
    <row r="48" spans="2:11" hidden="1">
      <c r="B48" s="496"/>
      <c r="C48" s="496"/>
      <c r="D48" s="496"/>
      <c r="E48" s="496"/>
      <c r="F48" s="496"/>
      <c r="G48" s="496"/>
      <c r="H48" s="496"/>
      <c r="I48" s="496"/>
      <c r="J48" s="496"/>
      <c r="K48" s="496"/>
    </row>
    <row r="49" spans="2:11" hidden="1">
      <c r="B49" s="496"/>
      <c r="C49" s="496"/>
      <c r="D49" s="496"/>
      <c r="E49" s="496"/>
      <c r="F49" s="496"/>
      <c r="G49" s="496"/>
      <c r="H49" s="496"/>
      <c r="I49" s="496"/>
      <c r="J49" s="496"/>
      <c r="K49" s="496"/>
    </row>
    <row r="50" spans="2:11" hidden="1">
      <c r="B50" s="496"/>
      <c r="C50" s="496"/>
      <c r="D50" s="496"/>
      <c r="E50" s="496"/>
      <c r="F50" s="496"/>
      <c r="G50" s="496"/>
      <c r="H50" s="496"/>
      <c r="I50" s="496"/>
      <c r="J50" s="496"/>
      <c r="K50" s="496"/>
    </row>
    <row r="51" spans="2:11" hidden="1">
      <c r="B51" s="497"/>
      <c r="C51" s="497"/>
      <c r="D51" s="497"/>
      <c r="E51" s="497"/>
      <c r="F51" s="497"/>
      <c r="G51" s="497"/>
      <c r="H51" s="497"/>
      <c r="I51" s="497"/>
      <c r="J51" s="497"/>
      <c r="K51" s="497"/>
    </row>
    <row r="52" spans="2:11">
      <c r="B52" s="72"/>
      <c r="C52" s="72"/>
      <c r="D52" s="72"/>
      <c r="E52" s="72"/>
      <c r="F52" s="371" t="s">
        <v>108</v>
      </c>
      <c r="G52" s="371"/>
      <c r="H52" s="371"/>
      <c r="I52" s="363"/>
      <c r="J52" s="363"/>
      <c r="K52" s="72"/>
    </row>
    <row r="53" spans="2:11">
      <c r="B53" s="72"/>
      <c r="C53" s="72"/>
      <c r="D53" s="72"/>
      <c r="E53" s="72"/>
      <c r="F53" s="371" t="s">
        <v>109</v>
      </c>
      <c r="G53" s="371"/>
      <c r="H53" s="371"/>
      <c r="I53" s="495" t="str">
        <f>'TANIK İFADESİ'!D8</f>
        <v>Bakihan YEŞİLYURT</v>
      </c>
      <c r="J53" s="495"/>
      <c r="K53" s="72"/>
    </row>
    <row r="54" spans="2:11">
      <c r="B54" s="72"/>
      <c r="C54" s="72"/>
      <c r="D54" s="72"/>
      <c r="E54" s="72"/>
      <c r="F54" s="486" t="s">
        <v>136</v>
      </c>
      <c r="G54" s="486"/>
      <c r="H54" s="486"/>
      <c r="I54" s="494">
        <f>'ANA SAYFA'!G20</f>
        <v>43465</v>
      </c>
      <c r="J54" s="494"/>
      <c r="K54" s="72"/>
    </row>
    <row r="55" spans="2:11">
      <c r="B55" s="72"/>
      <c r="C55" s="72"/>
      <c r="D55" s="72"/>
      <c r="E55" s="72"/>
      <c r="F55" s="72"/>
      <c r="G55" s="72"/>
      <c r="H55" s="72"/>
      <c r="I55" s="72"/>
      <c r="J55" s="72"/>
      <c r="K55" s="72"/>
    </row>
    <row r="56" spans="2:11">
      <c r="B56" s="72"/>
      <c r="C56" s="72"/>
      <c r="D56" s="72"/>
      <c r="E56" s="72"/>
      <c r="F56" s="72"/>
      <c r="G56" s="72"/>
      <c r="H56" s="72"/>
      <c r="I56" s="72"/>
      <c r="J56" s="72"/>
      <c r="K56" s="72"/>
    </row>
    <row r="57" spans="2:11">
      <c r="B57" s="72"/>
      <c r="C57" s="72"/>
      <c r="D57" s="72"/>
      <c r="E57" s="72"/>
      <c r="F57" s="72"/>
      <c r="G57" s="72"/>
      <c r="H57" s="72"/>
      <c r="I57" s="72"/>
      <c r="J57" s="72"/>
      <c r="K57" s="72"/>
    </row>
  </sheetData>
  <mergeCells count="30">
    <mergeCell ref="B15:K15"/>
    <mergeCell ref="B18:K18"/>
    <mergeCell ref="B19:K19"/>
    <mergeCell ref="B2:K2"/>
    <mergeCell ref="B3:K3"/>
    <mergeCell ref="B4:K4"/>
    <mergeCell ref="B5:K5"/>
    <mergeCell ref="B6:J6"/>
    <mergeCell ref="F22:H22"/>
    <mergeCell ref="I22:K22"/>
    <mergeCell ref="B24:C24"/>
    <mergeCell ref="B25:K51"/>
    <mergeCell ref="D12:F12"/>
    <mergeCell ref="G12:G14"/>
    <mergeCell ref="H12:K14"/>
    <mergeCell ref="B13:C13"/>
    <mergeCell ref="D13:F13"/>
    <mergeCell ref="B14:C14"/>
    <mergeCell ref="D14:F14"/>
    <mergeCell ref="B12:C12"/>
    <mergeCell ref="C21:E21"/>
    <mergeCell ref="F21:H21"/>
    <mergeCell ref="I21:K21"/>
    <mergeCell ref="C22:E22"/>
    <mergeCell ref="F54:H54"/>
    <mergeCell ref="I54:J54"/>
    <mergeCell ref="F52:H52"/>
    <mergeCell ref="I52:J52"/>
    <mergeCell ref="F53:H53"/>
    <mergeCell ref="I53:J53"/>
  </mergeCells>
  <pageMargins left="0.34" right="0.32" top="0.48" bottom="0.17"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tabColor theme="6" tint="0.39997558519241921"/>
  </sheetPr>
  <dimension ref="B1:K57"/>
  <sheetViews>
    <sheetView topLeftCell="B10" workbookViewId="0">
      <selection activeCell="B19" sqref="B19:K19"/>
    </sheetView>
  </sheetViews>
  <sheetFormatPr defaultRowHeight="15"/>
  <cols>
    <col min="1" max="1" width="0" hidden="1" customWidth="1"/>
    <col min="11" max="11" width="10.7109375" customWidth="1"/>
  </cols>
  <sheetData>
    <row r="1" spans="2:11">
      <c r="B1" s="278"/>
      <c r="C1" s="278"/>
      <c r="D1" s="278"/>
      <c r="E1" s="278"/>
      <c r="F1" s="278"/>
      <c r="G1" s="278"/>
      <c r="H1" s="278"/>
      <c r="I1" s="278"/>
      <c r="J1" s="278"/>
      <c r="K1" s="278"/>
    </row>
    <row r="2" spans="2:11">
      <c r="B2" s="381" t="str">
        <f>'OKUL BİLGİLERİ'!D3</f>
        <v>T.C.</v>
      </c>
      <c r="C2" s="381"/>
      <c r="D2" s="381"/>
      <c r="E2" s="381"/>
      <c r="F2" s="381"/>
      <c r="G2" s="381"/>
      <c r="H2" s="381"/>
      <c r="I2" s="381"/>
      <c r="J2" s="381"/>
      <c r="K2" s="381"/>
    </row>
    <row r="3" spans="2:11">
      <c r="B3" s="381" t="str">
        <f>'OKUL BİLGİLERİ'!D4</f>
        <v>BALIŞEYH KAYMAKAMLIĞI</v>
      </c>
      <c r="C3" s="381"/>
      <c r="D3" s="381"/>
      <c r="E3" s="381"/>
      <c r="F3" s="381"/>
      <c r="G3" s="381"/>
      <c r="H3" s="381"/>
      <c r="I3" s="381"/>
      <c r="J3" s="381"/>
      <c r="K3" s="381"/>
    </row>
    <row r="4" spans="2:11">
      <c r="B4" s="381" t="str">
        <f>'OKUL BİLGİLERİ'!D5</f>
        <v>PROF.TABİP TÜMGENERAL DERVİŞ ŞEN Ç.P.A.L.MÜDÜRLÜĞÜ</v>
      </c>
      <c r="C4" s="381"/>
      <c r="D4" s="381"/>
      <c r="E4" s="381"/>
      <c r="F4" s="381"/>
      <c r="G4" s="381"/>
      <c r="H4" s="381"/>
      <c r="I4" s="381"/>
      <c r="J4" s="381"/>
      <c r="K4" s="381"/>
    </row>
    <row r="5" spans="2:11">
      <c r="B5" s="381" t="s">
        <v>101</v>
      </c>
      <c r="C5" s="381"/>
      <c r="D5" s="381"/>
      <c r="E5" s="381"/>
      <c r="F5" s="381"/>
      <c r="G5" s="381"/>
      <c r="H5" s="381"/>
      <c r="I5" s="381"/>
      <c r="J5" s="381"/>
      <c r="K5" s="381"/>
    </row>
    <row r="6" spans="2:11">
      <c r="B6" s="381" t="s">
        <v>212</v>
      </c>
      <c r="C6" s="381"/>
      <c r="D6" s="381"/>
      <c r="E6" s="381"/>
      <c r="F6" s="381"/>
      <c r="G6" s="381"/>
      <c r="H6" s="381"/>
      <c r="I6" s="381"/>
      <c r="J6" s="381"/>
      <c r="K6" s="89"/>
    </row>
    <row r="7" spans="2:11">
      <c r="B7" s="275"/>
      <c r="C7" s="275"/>
      <c r="D7" s="275"/>
      <c r="E7" s="275"/>
      <c r="F7" s="275"/>
      <c r="G7" s="275"/>
      <c r="H7" s="275"/>
      <c r="I7" s="275"/>
      <c r="J7" s="275"/>
      <c r="K7" s="89"/>
    </row>
    <row r="8" spans="2:11">
      <c r="B8" s="275"/>
      <c r="C8" s="275"/>
      <c r="D8" s="275"/>
      <c r="E8" s="275"/>
      <c r="F8" s="275"/>
      <c r="G8" s="275"/>
      <c r="H8" s="275"/>
      <c r="I8" s="275"/>
      <c r="J8" s="275"/>
      <c r="K8" s="89"/>
    </row>
    <row r="9" spans="2:11">
      <c r="B9" s="7"/>
      <c r="C9" s="7"/>
      <c r="D9" s="7"/>
      <c r="E9" s="7"/>
      <c r="F9" s="7"/>
      <c r="G9" s="7"/>
      <c r="H9" s="7"/>
      <c r="I9" s="14"/>
      <c r="J9" s="14"/>
      <c r="K9" s="89">
        <f>'ANA SAYFA'!G20</f>
        <v>43465</v>
      </c>
    </row>
    <row r="10" spans="2:11">
      <c r="B10" s="7"/>
      <c r="C10" s="7"/>
      <c r="D10" s="7"/>
      <c r="E10" s="7"/>
      <c r="F10" s="7"/>
      <c r="G10" s="7"/>
      <c r="H10" s="7"/>
      <c r="I10" s="14"/>
      <c r="J10" s="14"/>
      <c r="K10" s="89"/>
    </row>
    <row r="11" spans="2:11">
      <c r="B11" s="7"/>
      <c r="C11" s="7"/>
      <c r="D11" s="7"/>
      <c r="E11" s="7"/>
      <c r="F11" s="7"/>
      <c r="G11" s="7"/>
      <c r="H11" s="7"/>
      <c r="I11" s="14"/>
      <c r="J11" s="14"/>
      <c r="K11" s="89"/>
    </row>
    <row r="12" spans="2:11">
      <c r="B12" s="493" t="s">
        <v>134</v>
      </c>
      <c r="C12" s="493"/>
      <c r="D12" s="378" t="str">
        <f>'ANA SAYFA'!F6</f>
        <v>Rana XXX</v>
      </c>
      <c r="E12" s="378"/>
      <c r="F12" s="378"/>
      <c r="G12" s="383" t="s">
        <v>103</v>
      </c>
      <c r="H12" s="374" t="str">
        <f>'ANA SAYFA'!G19</f>
        <v>Tütün Mamülleri İçmek ve Bulundurmak</v>
      </c>
      <c r="I12" s="374"/>
      <c r="J12" s="374"/>
      <c r="K12" s="374"/>
    </row>
    <row r="13" spans="2:11">
      <c r="B13" s="493" t="s">
        <v>135</v>
      </c>
      <c r="C13" s="493"/>
      <c r="D13" s="377" t="str">
        <f>'ANA SAYFA'!F8</f>
        <v>10AL</v>
      </c>
      <c r="E13" s="377"/>
      <c r="F13" s="377"/>
      <c r="G13" s="383"/>
      <c r="H13" s="374"/>
      <c r="I13" s="374"/>
      <c r="J13" s="374"/>
      <c r="K13" s="374"/>
    </row>
    <row r="14" spans="2:11">
      <c r="B14" s="493" t="s">
        <v>19</v>
      </c>
      <c r="C14" s="493"/>
      <c r="D14" s="377">
        <f>'ANA SAYFA'!F10</f>
        <v>1</v>
      </c>
      <c r="E14" s="377"/>
      <c r="F14" s="377"/>
      <c r="G14" s="383"/>
      <c r="H14" s="374"/>
      <c r="I14" s="374"/>
      <c r="J14" s="374"/>
      <c r="K14" s="374"/>
    </row>
    <row r="15" spans="2:11">
      <c r="B15" s="383" t="s">
        <v>138</v>
      </c>
      <c r="C15" s="383"/>
      <c r="D15" s="383"/>
      <c r="E15" s="383"/>
      <c r="F15" s="383"/>
      <c r="G15" s="383"/>
      <c r="H15" s="383"/>
      <c r="I15" s="383"/>
      <c r="J15" s="383"/>
      <c r="K15" s="383"/>
    </row>
    <row r="16" spans="2:11">
      <c r="B16" s="75"/>
      <c r="C16" s="75"/>
      <c r="D16" s="75"/>
      <c r="E16" s="75"/>
      <c r="F16" s="75"/>
      <c r="G16" s="75"/>
      <c r="H16" s="75"/>
      <c r="I16" s="75"/>
      <c r="J16" s="75"/>
      <c r="K16" s="75"/>
    </row>
    <row r="17" spans="2:11">
      <c r="B17" s="75"/>
      <c r="C17" s="75"/>
      <c r="D17" s="75"/>
      <c r="E17" s="75"/>
      <c r="F17" s="75"/>
      <c r="G17" s="75"/>
      <c r="H17" s="75"/>
      <c r="I17" s="75"/>
      <c r="J17" s="75"/>
      <c r="K17" s="75"/>
    </row>
    <row r="18" spans="2:11" ht="34.5" customHeight="1">
      <c r="B18" s="384" t="str">
        <f>CONCATENATE(,"            ",'ANA SAYFA'!F15,"'","nın"," ",,TEXT('ANA SAYFA'!F16," gg.aa.yyyy ")," ",,,"tarihli",,"  ",,"tutanağında ",," ",,'ANA SAYFA'!F6,," ' in  ",,'ANA SAYFA'!G19,"  ",,,"suçunu",,," işlediği",,"  ",,,"belirtilmektedir.",)</f>
        <v xml:space="preserve">            Ödül Ve Disiplin Kurulu'nın  27.12.2018  tarihli  tutanağında  Rana XXX ' in  Tütün Mamülleri İçmek ve Bulundurmak  suçunu işlediği  belirtilmektedir.</v>
      </c>
      <c r="C18" s="384"/>
      <c r="D18" s="384"/>
      <c r="E18" s="384"/>
      <c r="F18" s="384"/>
      <c r="G18" s="384"/>
      <c r="H18" s="384"/>
      <c r="I18" s="384"/>
      <c r="J18" s="384"/>
      <c r="K18" s="384"/>
    </row>
    <row r="19" spans="2:11">
      <c r="B19" s="490" t="s">
        <v>213</v>
      </c>
      <c r="C19" s="384"/>
      <c r="D19" s="384"/>
      <c r="E19" s="384"/>
      <c r="F19" s="384"/>
      <c r="G19" s="384"/>
      <c r="H19" s="384"/>
      <c r="I19" s="384"/>
      <c r="J19" s="384"/>
      <c r="K19" s="384"/>
    </row>
    <row r="20" spans="2:11">
      <c r="B20" s="276"/>
      <c r="C20" s="276"/>
      <c r="D20" s="276"/>
      <c r="E20" s="276"/>
      <c r="F20" s="276"/>
      <c r="G20" s="276"/>
      <c r="H20" s="276"/>
      <c r="I20" s="276"/>
      <c r="J20" s="276"/>
      <c r="K20" s="276"/>
    </row>
    <row r="21" spans="2:11">
      <c r="B21" s="90"/>
      <c r="C21" s="372" t="str">
        <f>'OKUL BİLGİLERİ'!D9</f>
        <v>SONER AAA</v>
      </c>
      <c r="D21" s="372"/>
      <c r="E21" s="372"/>
      <c r="F21" s="372" t="str">
        <f>'OKUL BİLGİLERİ'!D10</f>
        <v>İLYAS AAA</v>
      </c>
      <c r="G21" s="372"/>
      <c r="H21" s="372"/>
      <c r="I21" s="372" t="str">
        <f>'OKUL BİLGİLERİ'!D8</f>
        <v>MEHMET AAA</v>
      </c>
      <c r="J21" s="372"/>
      <c r="K21" s="372"/>
    </row>
    <row r="22" spans="2:11">
      <c r="B22" s="7"/>
      <c r="C22" s="372" t="str">
        <f>'OKUL BİLGİLERİ'!B9</f>
        <v>ÜYE(Öğretmen)</v>
      </c>
      <c r="D22" s="372"/>
      <c r="E22" s="372"/>
      <c r="F22" s="372" t="str">
        <f>'OKUL BİLGİLERİ'!B10</f>
        <v>ÜYE(Öğretmen)</v>
      </c>
      <c r="G22" s="372"/>
      <c r="H22" s="372"/>
      <c r="I22" s="373" t="s">
        <v>107</v>
      </c>
      <c r="J22" s="373"/>
      <c r="K22" s="373"/>
    </row>
    <row r="23" spans="2:11">
      <c r="B23" s="7"/>
      <c r="C23" s="7"/>
      <c r="D23" s="7"/>
      <c r="E23" s="7"/>
      <c r="F23" s="7"/>
      <c r="G23" s="7"/>
      <c r="H23" s="7"/>
      <c r="I23" s="7"/>
      <c r="J23" s="7"/>
      <c r="K23" s="7"/>
    </row>
    <row r="24" spans="2:11">
      <c r="B24" s="492" t="s">
        <v>137</v>
      </c>
      <c r="C24" s="492"/>
      <c r="D24" s="16"/>
      <c r="E24" s="16"/>
      <c r="F24" s="16"/>
      <c r="G24" s="16"/>
      <c r="H24" s="16"/>
      <c r="I24" s="16"/>
      <c r="J24" s="16"/>
      <c r="K24" s="16"/>
    </row>
    <row r="25" spans="2:11">
      <c r="B25" s="491"/>
      <c r="C25" s="491"/>
      <c r="D25" s="491"/>
      <c r="E25" s="491"/>
      <c r="F25" s="491"/>
      <c r="G25" s="491"/>
      <c r="H25" s="491"/>
      <c r="I25" s="491"/>
      <c r="J25" s="491"/>
      <c r="K25" s="491"/>
    </row>
    <row r="26" spans="2:11">
      <c r="B26" s="489"/>
      <c r="C26" s="489"/>
      <c r="D26" s="489"/>
      <c r="E26" s="489"/>
      <c r="F26" s="489"/>
      <c r="G26" s="489"/>
      <c r="H26" s="489"/>
      <c r="I26" s="489"/>
      <c r="J26" s="489"/>
      <c r="K26" s="489"/>
    </row>
    <row r="27" spans="2:11">
      <c r="B27" s="489"/>
      <c r="C27" s="489"/>
      <c r="D27" s="489"/>
      <c r="E27" s="489"/>
      <c r="F27" s="489"/>
      <c r="G27" s="489"/>
      <c r="H27" s="489"/>
      <c r="I27" s="489"/>
      <c r="J27" s="489"/>
      <c r="K27" s="489"/>
    </row>
    <row r="28" spans="2:11">
      <c r="B28" s="489"/>
      <c r="C28" s="489"/>
      <c r="D28" s="489"/>
      <c r="E28" s="489"/>
      <c r="F28" s="489"/>
      <c r="G28" s="489"/>
      <c r="H28" s="489"/>
      <c r="I28" s="489"/>
      <c r="J28" s="489"/>
      <c r="K28" s="489"/>
    </row>
    <row r="29" spans="2:11">
      <c r="B29" s="489"/>
      <c r="C29" s="489"/>
      <c r="D29" s="489"/>
      <c r="E29" s="489"/>
      <c r="F29" s="489"/>
      <c r="G29" s="489"/>
      <c r="H29" s="489"/>
      <c r="I29" s="489"/>
      <c r="J29" s="489"/>
      <c r="K29" s="489"/>
    </row>
    <row r="30" spans="2:11">
      <c r="B30" s="489"/>
      <c r="C30" s="489"/>
      <c r="D30" s="489"/>
      <c r="E30" s="489"/>
      <c r="F30" s="489"/>
      <c r="G30" s="489"/>
      <c r="H30" s="489"/>
      <c r="I30" s="489"/>
      <c r="J30" s="489"/>
      <c r="K30" s="489"/>
    </row>
    <row r="31" spans="2:11">
      <c r="B31" s="489"/>
      <c r="C31" s="489"/>
      <c r="D31" s="489"/>
      <c r="E31" s="489"/>
      <c r="F31" s="489"/>
      <c r="G31" s="489"/>
      <c r="H31" s="489"/>
      <c r="I31" s="489"/>
      <c r="J31" s="489"/>
      <c r="K31" s="489"/>
    </row>
    <row r="32" spans="2:11">
      <c r="B32" s="279"/>
      <c r="C32" s="279"/>
      <c r="D32" s="279"/>
      <c r="E32" s="279"/>
      <c r="F32" s="279"/>
      <c r="G32" s="279"/>
      <c r="H32" s="279"/>
      <c r="I32" s="279"/>
      <c r="J32" s="279"/>
      <c r="K32" s="279"/>
    </row>
    <row r="33" spans="2:11">
      <c r="B33" s="279"/>
      <c r="C33" s="279"/>
      <c r="D33" s="279"/>
      <c r="E33" s="279"/>
      <c r="F33" s="279"/>
      <c r="G33" s="279"/>
      <c r="H33" s="279"/>
      <c r="I33" s="279"/>
      <c r="J33" s="279"/>
      <c r="K33" s="279"/>
    </row>
    <row r="34" spans="2:11">
      <c r="B34" s="489"/>
      <c r="C34" s="489"/>
      <c r="D34" s="489"/>
      <c r="E34" s="489"/>
      <c r="F34" s="489"/>
      <c r="G34" s="489"/>
      <c r="H34" s="489"/>
      <c r="I34" s="489"/>
      <c r="J34" s="489"/>
      <c r="K34" s="489"/>
    </row>
    <row r="35" spans="2:11">
      <c r="B35" s="279"/>
      <c r="C35" s="279"/>
      <c r="D35" s="279"/>
      <c r="E35" s="279"/>
      <c r="F35" s="279"/>
      <c r="G35" s="279"/>
      <c r="H35" s="279"/>
      <c r="I35" s="279"/>
      <c r="J35" s="279"/>
      <c r="K35" s="279"/>
    </row>
    <row r="36" spans="2:11">
      <c r="B36" s="489"/>
      <c r="C36" s="489"/>
      <c r="D36" s="489"/>
      <c r="E36" s="489"/>
      <c r="F36" s="489"/>
      <c r="G36" s="489"/>
      <c r="H36" s="489"/>
      <c r="I36" s="489"/>
      <c r="J36" s="489"/>
      <c r="K36" s="489"/>
    </row>
    <row r="37" spans="2:11">
      <c r="B37" s="489"/>
      <c r="C37" s="489"/>
      <c r="D37" s="489"/>
      <c r="E37" s="489"/>
      <c r="F37" s="489"/>
      <c r="G37" s="489"/>
      <c r="H37" s="489"/>
      <c r="I37" s="489"/>
      <c r="J37" s="489"/>
      <c r="K37" s="489"/>
    </row>
    <row r="38" spans="2:11">
      <c r="B38" s="489"/>
      <c r="C38" s="489"/>
      <c r="D38" s="489"/>
      <c r="E38" s="489"/>
      <c r="F38" s="489"/>
      <c r="G38" s="489"/>
      <c r="H38" s="489"/>
      <c r="I38" s="489"/>
      <c r="J38" s="489"/>
      <c r="K38" s="489"/>
    </row>
    <row r="39" spans="2:11" ht="14.25" customHeight="1">
      <c r="B39" s="489"/>
      <c r="C39" s="489"/>
      <c r="D39" s="489"/>
      <c r="E39" s="489"/>
      <c r="F39" s="489"/>
      <c r="G39" s="489"/>
      <c r="H39" s="489"/>
      <c r="I39" s="489"/>
      <c r="J39" s="489"/>
      <c r="K39" s="489"/>
    </row>
    <row r="40" spans="2:11">
      <c r="B40" s="489"/>
      <c r="C40" s="489"/>
      <c r="D40" s="489"/>
      <c r="E40" s="489"/>
      <c r="F40" s="489"/>
      <c r="G40" s="489"/>
      <c r="H40" s="489"/>
      <c r="I40" s="489"/>
      <c r="J40" s="489"/>
      <c r="K40" s="489"/>
    </row>
    <row r="41" spans="2:11">
      <c r="B41" s="489"/>
      <c r="C41" s="489"/>
      <c r="D41" s="489"/>
      <c r="E41" s="489"/>
      <c r="F41" s="489"/>
      <c r="G41" s="489"/>
      <c r="H41" s="489"/>
      <c r="I41" s="489"/>
      <c r="J41" s="489"/>
      <c r="K41" s="489"/>
    </row>
    <row r="42" spans="2:11">
      <c r="B42" s="489"/>
      <c r="C42" s="489"/>
      <c r="D42" s="489"/>
      <c r="E42" s="489"/>
      <c r="F42" s="489"/>
      <c r="G42" s="489"/>
      <c r="H42" s="489"/>
      <c r="I42" s="489"/>
      <c r="J42" s="489"/>
      <c r="K42" s="489"/>
    </row>
    <row r="43" spans="2:11">
      <c r="B43" s="279"/>
      <c r="C43" s="279"/>
      <c r="D43" s="279"/>
      <c r="E43" s="279"/>
      <c r="F43" s="279"/>
      <c r="G43" s="279"/>
      <c r="H43" s="279"/>
      <c r="I43" s="279"/>
      <c r="J43" s="279"/>
      <c r="K43" s="279"/>
    </row>
    <row r="44" spans="2:11">
      <c r="B44" s="279"/>
      <c r="C44" s="279"/>
      <c r="D44" s="279"/>
      <c r="E44" s="279"/>
      <c r="F44" s="279"/>
      <c r="G44" s="279"/>
      <c r="H44" s="279"/>
      <c r="I44" s="279"/>
      <c r="J44" s="279"/>
      <c r="K44" s="279"/>
    </row>
    <row r="45" spans="2:11">
      <c r="B45" s="489"/>
      <c r="C45" s="489"/>
      <c r="D45" s="489"/>
      <c r="E45" s="489"/>
      <c r="F45" s="489"/>
      <c r="G45" s="489"/>
      <c r="H45" s="489"/>
      <c r="I45" s="489"/>
      <c r="J45" s="489"/>
      <c r="K45" s="489"/>
    </row>
    <row r="46" spans="2:11">
      <c r="B46" s="489"/>
      <c r="C46" s="489"/>
      <c r="D46" s="489"/>
      <c r="E46" s="489"/>
      <c r="F46" s="489"/>
      <c r="G46" s="489"/>
      <c r="H46" s="489"/>
      <c r="I46" s="489"/>
      <c r="J46" s="489"/>
      <c r="K46" s="489"/>
    </row>
    <row r="47" spans="2:11">
      <c r="B47" s="488"/>
      <c r="C47" s="488"/>
      <c r="D47" s="488"/>
      <c r="E47" s="488"/>
      <c r="F47" s="488"/>
      <c r="G47" s="488"/>
      <c r="H47" s="488"/>
      <c r="I47" s="488"/>
      <c r="J47" s="488"/>
      <c r="K47" s="488"/>
    </row>
    <row r="48" spans="2:11">
      <c r="B48" s="488"/>
      <c r="C48" s="488"/>
      <c r="D48" s="488"/>
      <c r="E48" s="488"/>
      <c r="F48" s="488"/>
      <c r="G48" s="488"/>
      <c r="H48" s="488"/>
      <c r="I48" s="488"/>
      <c r="J48" s="488"/>
      <c r="K48" s="488"/>
    </row>
    <row r="49" spans="2:11">
      <c r="B49" s="488"/>
      <c r="C49" s="488"/>
      <c r="D49" s="488"/>
      <c r="E49" s="488"/>
      <c r="F49" s="488"/>
      <c r="G49" s="488"/>
      <c r="H49" s="488"/>
      <c r="I49" s="488"/>
      <c r="J49" s="488"/>
      <c r="K49" s="488"/>
    </row>
    <row r="50" spans="2:11">
      <c r="B50" s="488"/>
      <c r="C50" s="488"/>
      <c r="D50" s="488"/>
      <c r="E50" s="488"/>
      <c r="F50" s="488"/>
      <c r="G50" s="488"/>
      <c r="H50" s="488"/>
      <c r="I50" s="488"/>
      <c r="J50" s="488"/>
      <c r="K50" s="488"/>
    </row>
    <row r="51" spans="2:11">
      <c r="B51" s="498"/>
      <c r="C51" s="498"/>
      <c r="D51" s="498"/>
      <c r="E51" s="498"/>
      <c r="F51" s="498"/>
      <c r="G51" s="498"/>
      <c r="H51" s="498"/>
      <c r="I51" s="498"/>
      <c r="J51" s="498"/>
      <c r="K51" s="498"/>
    </row>
    <row r="52" spans="2:11">
      <c r="B52" s="274"/>
      <c r="C52" s="274"/>
      <c r="D52" s="274"/>
      <c r="E52" s="274"/>
      <c r="F52" s="371" t="s">
        <v>108</v>
      </c>
      <c r="G52" s="371"/>
      <c r="H52" s="371"/>
      <c r="I52" s="363"/>
      <c r="J52" s="363"/>
      <c r="K52" s="274"/>
    </row>
    <row r="53" spans="2:11">
      <c r="B53" s="274"/>
      <c r="C53" s="274"/>
      <c r="D53" s="274"/>
      <c r="E53" s="274"/>
      <c r="F53" s="371" t="s">
        <v>109</v>
      </c>
      <c r="G53" s="371"/>
      <c r="H53" s="371"/>
      <c r="I53" s="495" t="str">
        <f>'TANIK İFADESİ'!D8</f>
        <v>Bakihan YEŞİLYURT</v>
      </c>
      <c r="J53" s="495"/>
      <c r="K53" s="274"/>
    </row>
    <row r="54" spans="2:11">
      <c r="B54" s="274"/>
      <c r="C54" s="274"/>
      <c r="D54" s="274"/>
      <c r="E54" s="274"/>
      <c r="F54" s="486" t="s">
        <v>136</v>
      </c>
      <c r="G54" s="486"/>
      <c r="H54" s="486"/>
      <c r="I54" s="494">
        <f>'ANA SAYFA'!G20</f>
        <v>43465</v>
      </c>
      <c r="J54" s="494"/>
      <c r="K54" s="274"/>
    </row>
    <row r="55" spans="2:11">
      <c r="B55" s="274"/>
      <c r="C55" s="274"/>
      <c r="D55" s="274"/>
      <c r="E55" s="274"/>
      <c r="F55" s="274"/>
      <c r="G55" s="274"/>
      <c r="H55" s="274"/>
      <c r="I55" s="274"/>
      <c r="J55" s="274"/>
      <c r="K55" s="274"/>
    </row>
    <row r="56" spans="2:11">
      <c r="B56" s="274"/>
      <c r="C56" s="274"/>
      <c r="D56" s="274"/>
      <c r="E56" s="274"/>
      <c r="F56" s="274"/>
      <c r="G56" s="274"/>
      <c r="H56" s="274"/>
      <c r="I56" s="274"/>
      <c r="J56" s="274"/>
      <c r="K56" s="274"/>
    </row>
    <row r="57" spans="2:11">
      <c r="B57" s="274"/>
      <c r="C57" s="274"/>
      <c r="D57" s="274"/>
      <c r="E57" s="274"/>
      <c r="F57" s="274"/>
      <c r="G57" s="274"/>
      <c r="H57" s="274"/>
      <c r="I57" s="274"/>
      <c r="J57" s="274"/>
      <c r="K57" s="274"/>
    </row>
  </sheetData>
  <mergeCells count="51">
    <mergeCell ref="F53:H53"/>
    <mergeCell ref="I53:J53"/>
    <mergeCell ref="F54:H54"/>
    <mergeCell ref="I54:J54"/>
    <mergeCell ref="B47:K47"/>
    <mergeCell ref="B48:K48"/>
    <mergeCell ref="B49:K49"/>
    <mergeCell ref="B50:K50"/>
    <mergeCell ref="B51:K51"/>
    <mergeCell ref="F52:H52"/>
    <mergeCell ref="I52:J52"/>
    <mergeCell ref="B46:K46"/>
    <mergeCell ref="B30:K30"/>
    <mergeCell ref="B31:K31"/>
    <mergeCell ref="B34:K34"/>
    <mergeCell ref="B36:K36"/>
    <mergeCell ref="B37:K37"/>
    <mergeCell ref="B38:K38"/>
    <mergeCell ref="B39:K39"/>
    <mergeCell ref="B40:K40"/>
    <mergeCell ref="B41:K41"/>
    <mergeCell ref="B42:K42"/>
    <mergeCell ref="B45:K45"/>
    <mergeCell ref="B29:K29"/>
    <mergeCell ref="C21:E21"/>
    <mergeCell ref="F21:H21"/>
    <mergeCell ref="I21:K21"/>
    <mergeCell ref="C22:E22"/>
    <mergeCell ref="F22:H22"/>
    <mergeCell ref="I22:K22"/>
    <mergeCell ref="B24:C24"/>
    <mergeCell ref="B25:K25"/>
    <mergeCell ref="B26:K26"/>
    <mergeCell ref="B27:K27"/>
    <mergeCell ref="B28:K28"/>
    <mergeCell ref="B19:K19"/>
    <mergeCell ref="B2:K2"/>
    <mergeCell ref="B3:K3"/>
    <mergeCell ref="B4:K4"/>
    <mergeCell ref="B5:K5"/>
    <mergeCell ref="B6:J6"/>
    <mergeCell ref="B12:C12"/>
    <mergeCell ref="D12:F12"/>
    <mergeCell ref="G12:G14"/>
    <mergeCell ref="H12:K14"/>
    <mergeCell ref="B13:C13"/>
    <mergeCell ref="D13:F13"/>
    <mergeCell ref="B14:C14"/>
    <mergeCell ref="D14:F14"/>
    <mergeCell ref="B15:K15"/>
    <mergeCell ref="B18:K18"/>
  </mergeCells>
  <pageMargins left="0.34" right="0.32" top="0.48" bottom="0.17"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tabColor theme="5" tint="-0.249977111117893"/>
  </sheetPr>
  <dimension ref="A1:V45"/>
  <sheetViews>
    <sheetView workbookViewId="0">
      <selection activeCell="G15" sqref="G15"/>
    </sheetView>
  </sheetViews>
  <sheetFormatPr defaultRowHeight="15"/>
  <cols>
    <col min="1" max="1" width="2" style="108" customWidth="1"/>
    <col min="2" max="2" width="6.42578125" customWidth="1"/>
    <col min="3" max="3" width="13.140625" customWidth="1"/>
    <col min="4" max="4" width="12.7109375" customWidth="1"/>
    <col min="5" max="5" width="16.42578125" customWidth="1"/>
    <col min="6" max="6" width="29" customWidth="1"/>
    <col min="7" max="7" width="34.5703125" customWidth="1"/>
    <col min="8" max="8" width="26.85546875" customWidth="1"/>
    <col min="9" max="22" width="9.140625" style="108"/>
  </cols>
  <sheetData>
    <row r="1" spans="2:8" ht="18.75">
      <c r="B1" s="499" t="str">
        <f>'OKUL BİLGİLERİ'!D3</f>
        <v>T.C.</v>
      </c>
      <c r="C1" s="499"/>
      <c r="D1" s="499"/>
      <c r="E1" s="499"/>
      <c r="F1" s="499"/>
      <c r="G1" s="499"/>
      <c r="H1" s="499"/>
    </row>
    <row r="2" spans="2:8" ht="18.75">
      <c r="B2" s="499" t="str">
        <f>'OKUL BİLGİLERİ'!D4</f>
        <v>BALIŞEYH KAYMAKAMLIĞI</v>
      </c>
      <c r="C2" s="499"/>
      <c r="D2" s="499"/>
      <c r="E2" s="499"/>
      <c r="F2" s="499"/>
      <c r="G2" s="499"/>
      <c r="H2" s="499"/>
    </row>
    <row r="3" spans="2:8" ht="18.75">
      <c r="B3" s="499" t="str">
        <f>'OKUL BİLGİLERİ'!D5</f>
        <v>PROF.TABİP TÜMGENERAL DERVİŞ ŞEN Ç.P.A.L.MÜDÜRLÜĞÜ</v>
      </c>
      <c r="C3" s="499"/>
      <c r="D3" s="499"/>
      <c r="E3" s="499"/>
      <c r="F3" s="499"/>
      <c r="G3" s="499"/>
      <c r="H3" s="499"/>
    </row>
    <row r="4" spans="2:8" ht="19.5" thickBot="1">
      <c r="B4" s="500" t="s">
        <v>272</v>
      </c>
      <c r="C4" s="500"/>
      <c r="D4" s="500"/>
      <c r="E4" s="500"/>
      <c r="F4" s="500"/>
      <c r="G4" s="500"/>
      <c r="H4" s="500"/>
    </row>
    <row r="5" spans="2:8" ht="26.25" thickBot="1">
      <c r="B5" s="100" t="s">
        <v>239</v>
      </c>
      <c r="C5" s="104" t="s">
        <v>214</v>
      </c>
      <c r="D5" s="102" t="s">
        <v>142</v>
      </c>
      <c r="E5" s="101" t="s">
        <v>143</v>
      </c>
      <c r="F5" s="101" t="s">
        <v>144</v>
      </c>
      <c r="G5" s="101" t="s">
        <v>215</v>
      </c>
      <c r="H5" s="101" t="s">
        <v>216</v>
      </c>
    </row>
    <row r="6" spans="2:8">
      <c r="B6" s="109">
        <v>1</v>
      </c>
      <c r="C6" s="105"/>
      <c r="D6" s="62"/>
      <c r="E6" s="63"/>
      <c r="F6" s="126"/>
      <c r="G6" s="63"/>
      <c r="H6" s="103"/>
    </row>
    <row r="7" spans="2:8">
      <c r="B7" s="110">
        <v>2</v>
      </c>
      <c r="C7" s="106"/>
      <c r="D7" s="64"/>
      <c r="E7" s="65"/>
      <c r="F7" s="65"/>
      <c r="G7" s="65"/>
      <c r="H7" s="103"/>
    </row>
    <row r="8" spans="2:8">
      <c r="B8" s="109">
        <v>3</v>
      </c>
      <c r="C8" s="106"/>
      <c r="D8" s="64"/>
      <c r="E8" s="65"/>
      <c r="F8" s="65"/>
      <c r="G8" s="65"/>
      <c r="H8" s="103"/>
    </row>
    <row r="9" spans="2:8">
      <c r="B9" s="110">
        <v>4</v>
      </c>
      <c r="C9" s="106"/>
      <c r="D9" s="64"/>
      <c r="E9" s="65"/>
      <c r="F9" s="65"/>
      <c r="G9" s="65"/>
      <c r="H9" s="103"/>
    </row>
    <row r="10" spans="2:8">
      <c r="B10" s="109">
        <v>5</v>
      </c>
      <c r="C10" s="106"/>
      <c r="D10" s="66"/>
      <c r="E10" s="65"/>
      <c r="F10" s="65"/>
      <c r="G10" s="65"/>
      <c r="H10" s="103"/>
    </row>
    <row r="11" spans="2:8">
      <c r="B11" s="110">
        <v>6</v>
      </c>
      <c r="C11" s="106"/>
      <c r="D11" s="66"/>
      <c r="E11" s="65"/>
      <c r="F11" s="65"/>
      <c r="G11" s="65"/>
      <c r="H11" s="103"/>
    </row>
    <row r="12" spans="2:8">
      <c r="B12" s="109">
        <v>7</v>
      </c>
      <c r="C12" s="106"/>
      <c r="D12" s="66"/>
      <c r="E12" s="65"/>
      <c r="F12" s="65"/>
      <c r="G12" s="65"/>
      <c r="H12" s="103"/>
    </row>
    <row r="13" spans="2:8">
      <c r="B13" s="110">
        <v>8</v>
      </c>
      <c r="C13" s="106"/>
      <c r="D13" s="66"/>
      <c r="E13" s="65"/>
      <c r="F13" s="65"/>
      <c r="G13" s="65"/>
      <c r="H13" s="103"/>
    </row>
    <row r="14" spans="2:8">
      <c r="B14" s="109">
        <v>9</v>
      </c>
      <c r="C14" s="106"/>
      <c r="D14" s="66"/>
      <c r="E14" s="65"/>
      <c r="F14" s="65"/>
      <c r="G14" s="67"/>
      <c r="H14" s="103"/>
    </row>
    <row r="15" spans="2:8">
      <c r="B15" s="110">
        <v>10</v>
      </c>
      <c r="C15" s="106"/>
      <c r="D15" s="66"/>
      <c r="E15" s="65"/>
      <c r="F15" s="65"/>
      <c r="G15" s="65"/>
      <c r="H15" s="103"/>
    </row>
    <row r="16" spans="2:8">
      <c r="B16" s="109">
        <v>11</v>
      </c>
      <c r="C16" s="106"/>
      <c r="D16" s="66"/>
      <c r="E16" s="65"/>
      <c r="F16" s="65"/>
      <c r="G16" s="65"/>
      <c r="H16" s="103"/>
    </row>
    <row r="17" spans="2:8">
      <c r="B17" s="110">
        <v>12</v>
      </c>
      <c r="C17" s="106"/>
      <c r="D17" s="66"/>
      <c r="E17" s="65"/>
      <c r="F17" s="65"/>
      <c r="G17" s="65"/>
      <c r="H17" s="103"/>
    </row>
    <row r="18" spans="2:8">
      <c r="B18" s="109">
        <v>13</v>
      </c>
      <c r="C18" s="106"/>
      <c r="D18" s="66"/>
      <c r="E18" s="65"/>
      <c r="F18" s="65"/>
      <c r="G18" s="65"/>
      <c r="H18" s="103"/>
    </row>
    <row r="19" spans="2:8">
      <c r="B19" s="110">
        <v>14</v>
      </c>
      <c r="C19" s="106"/>
      <c r="D19" s="66"/>
      <c r="E19" s="65"/>
      <c r="F19" s="65"/>
      <c r="G19" s="65"/>
      <c r="H19" s="103"/>
    </row>
    <row r="20" spans="2:8">
      <c r="B20" s="109">
        <v>15</v>
      </c>
      <c r="C20" s="106"/>
      <c r="D20" s="66"/>
      <c r="E20" s="65"/>
      <c r="F20" s="65"/>
      <c r="G20" s="65"/>
      <c r="H20" s="103"/>
    </row>
    <row r="21" spans="2:8">
      <c r="B21" s="110">
        <v>16</v>
      </c>
      <c r="C21" s="106"/>
      <c r="D21" s="66"/>
      <c r="E21" s="65"/>
      <c r="F21" s="65"/>
      <c r="G21" s="65"/>
      <c r="H21" s="103"/>
    </row>
    <row r="22" spans="2:8">
      <c r="B22" s="109">
        <v>17</v>
      </c>
      <c r="C22" s="106"/>
      <c r="D22" s="66"/>
      <c r="E22" s="65"/>
      <c r="F22" s="65"/>
      <c r="G22" s="65"/>
      <c r="H22" s="103"/>
    </row>
    <row r="23" spans="2:8">
      <c r="B23" s="110">
        <v>18</v>
      </c>
      <c r="C23" s="106"/>
      <c r="D23" s="66"/>
      <c r="E23" s="65"/>
      <c r="F23" s="65"/>
      <c r="G23" s="65"/>
      <c r="H23" s="103"/>
    </row>
    <row r="24" spans="2:8">
      <c r="B24" s="109">
        <v>19</v>
      </c>
      <c r="C24" s="106"/>
      <c r="D24" s="66"/>
      <c r="E24" s="65"/>
      <c r="F24" s="65"/>
      <c r="G24" s="65"/>
      <c r="H24" s="103"/>
    </row>
    <row r="25" spans="2:8">
      <c r="B25" s="110">
        <v>20</v>
      </c>
      <c r="C25" s="106"/>
      <c r="D25" s="66"/>
      <c r="E25" s="65"/>
      <c r="F25" s="65"/>
      <c r="G25" s="65"/>
      <c r="H25" s="103"/>
    </row>
    <row r="26" spans="2:8">
      <c r="B26" s="109">
        <v>21</v>
      </c>
      <c r="C26" s="106"/>
      <c r="D26" s="66"/>
      <c r="E26" s="65"/>
      <c r="F26" s="65"/>
      <c r="G26" s="65"/>
      <c r="H26" s="103"/>
    </row>
    <row r="27" spans="2:8">
      <c r="B27" s="110">
        <v>22</v>
      </c>
      <c r="C27" s="106"/>
      <c r="D27" s="66"/>
      <c r="E27" s="65"/>
      <c r="F27" s="65"/>
      <c r="G27" s="65"/>
      <c r="H27" s="103"/>
    </row>
    <row r="28" spans="2:8">
      <c r="B28" s="109">
        <v>23</v>
      </c>
      <c r="C28" s="106"/>
      <c r="D28" s="66"/>
      <c r="E28" s="65"/>
      <c r="F28" s="65"/>
      <c r="G28" s="65"/>
      <c r="H28" s="103"/>
    </row>
    <row r="29" spans="2:8">
      <c r="B29" s="110">
        <v>24</v>
      </c>
      <c r="C29" s="106"/>
      <c r="D29" s="66"/>
      <c r="E29" s="65"/>
      <c r="F29" s="65"/>
      <c r="G29" s="65"/>
      <c r="H29" s="103"/>
    </row>
    <row r="30" spans="2:8">
      <c r="B30" s="109">
        <v>25</v>
      </c>
      <c r="C30" s="106"/>
      <c r="D30" s="66"/>
      <c r="E30" s="65"/>
      <c r="F30" s="65"/>
      <c r="G30" s="65"/>
      <c r="H30" s="103"/>
    </row>
    <row r="31" spans="2:8">
      <c r="B31" s="110">
        <v>26</v>
      </c>
      <c r="C31" s="106"/>
      <c r="D31" s="66"/>
      <c r="E31" s="65"/>
      <c r="F31" s="65"/>
      <c r="G31" s="65"/>
      <c r="H31" s="103"/>
    </row>
    <row r="32" spans="2:8">
      <c r="B32" s="109">
        <v>27</v>
      </c>
      <c r="C32" s="106"/>
      <c r="D32" s="66"/>
      <c r="E32" s="65"/>
      <c r="F32" s="65"/>
      <c r="G32" s="65"/>
      <c r="H32" s="103"/>
    </row>
    <row r="33" spans="2:8">
      <c r="B33" s="110">
        <v>28</v>
      </c>
      <c r="C33" s="106"/>
      <c r="D33" s="66"/>
      <c r="E33" s="65"/>
      <c r="F33" s="65"/>
      <c r="G33" s="65"/>
      <c r="H33" s="103"/>
    </row>
    <row r="34" spans="2:8">
      <c r="B34" s="107"/>
      <c r="C34" s="106"/>
      <c r="D34" s="66"/>
      <c r="E34" s="65"/>
      <c r="F34" s="65"/>
      <c r="G34" s="65"/>
      <c r="H34" s="103"/>
    </row>
    <row r="35" spans="2:8">
      <c r="B35" s="107"/>
      <c r="C35" s="106"/>
      <c r="D35" s="66"/>
      <c r="E35" s="65"/>
      <c r="F35" s="65"/>
      <c r="G35" s="65"/>
      <c r="H35" s="103"/>
    </row>
    <row r="36" spans="2:8">
      <c r="B36" s="107"/>
      <c r="C36" s="106"/>
      <c r="D36" s="66"/>
      <c r="E36" s="65"/>
      <c r="F36" s="65"/>
      <c r="G36" s="65"/>
      <c r="H36" s="103"/>
    </row>
    <row r="37" spans="2:8">
      <c r="B37" s="107"/>
      <c r="C37" s="106"/>
      <c r="D37" s="66"/>
      <c r="E37" s="65"/>
      <c r="F37" s="65"/>
      <c r="G37" s="65"/>
      <c r="H37" s="103"/>
    </row>
    <row r="38" spans="2:8">
      <c r="B38" s="107"/>
      <c r="C38" s="106"/>
      <c r="D38" s="66"/>
      <c r="E38" s="65"/>
      <c r="F38" s="65"/>
      <c r="G38" s="65"/>
      <c r="H38" s="103"/>
    </row>
    <row r="39" spans="2:8">
      <c r="B39" s="107"/>
      <c r="C39" s="106"/>
      <c r="D39" s="66"/>
      <c r="E39" s="65"/>
      <c r="F39" s="65"/>
      <c r="G39" s="65"/>
      <c r="H39" s="103"/>
    </row>
    <row r="40" spans="2:8">
      <c r="B40" s="107"/>
      <c r="C40" s="106"/>
      <c r="D40" s="66"/>
      <c r="E40" s="65"/>
      <c r="F40" s="65"/>
      <c r="G40" s="65"/>
      <c r="H40" s="103"/>
    </row>
    <row r="41" spans="2:8">
      <c r="B41" s="107"/>
      <c r="C41" s="106"/>
      <c r="D41" s="66"/>
      <c r="E41" s="65"/>
      <c r="F41" s="65"/>
      <c r="G41" s="65"/>
      <c r="H41" s="103"/>
    </row>
    <row r="42" spans="2:8">
      <c r="B42" s="107"/>
      <c r="C42" s="106"/>
      <c r="D42" s="66"/>
      <c r="E42" s="65"/>
      <c r="F42" s="65"/>
      <c r="G42" s="65"/>
      <c r="H42" s="103"/>
    </row>
    <row r="43" spans="2:8">
      <c r="B43" s="107"/>
      <c r="C43" s="106"/>
      <c r="D43" s="66"/>
      <c r="E43" s="65"/>
      <c r="F43" s="65"/>
      <c r="G43" s="65"/>
      <c r="H43" s="103"/>
    </row>
    <row r="44" spans="2:8">
      <c r="B44" s="107"/>
      <c r="C44" s="106"/>
      <c r="D44" s="66"/>
      <c r="E44" s="65"/>
      <c r="F44" s="65"/>
      <c r="G44" s="65"/>
      <c r="H44" s="103"/>
    </row>
    <row r="45" spans="2:8">
      <c r="B45" s="107"/>
      <c r="C45" s="106"/>
      <c r="D45" s="66"/>
      <c r="E45" s="65"/>
      <c r="F45" s="65"/>
      <c r="G45" s="65"/>
      <c r="H45" s="103"/>
    </row>
  </sheetData>
  <mergeCells count="4">
    <mergeCell ref="B1:H1"/>
    <mergeCell ref="B2:H2"/>
    <mergeCell ref="B3:H3"/>
    <mergeCell ref="B4:H4"/>
  </mergeCells>
  <pageMargins left="0.23622047244094491" right="0.19" top="0.17" bottom="0.74803149606299213" header="0.17"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sheetPr>
    <tabColor rgb="FFFFC000"/>
  </sheetPr>
  <dimension ref="A1:O150"/>
  <sheetViews>
    <sheetView zoomScale="69" zoomScaleNormal="69" workbookViewId="0">
      <selection activeCell="I13" sqref="I13"/>
    </sheetView>
  </sheetViews>
  <sheetFormatPr defaultRowHeight="15"/>
  <cols>
    <col min="1" max="1" width="6.140625" customWidth="1"/>
    <col min="2" max="2" width="7.28515625" customWidth="1"/>
    <col min="3" max="3" width="25.5703125" customWidth="1"/>
    <col min="4" max="4" width="22.7109375" style="86" customWidth="1"/>
    <col min="5" max="5" width="35.28515625" customWidth="1"/>
    <col min="6" max="6" width="32.140625" customWidth="1"/>
    <col min="7" max="7" width="5.7109375" customWidth="1"/>
    <col min="8" max="8" width="30.7109375" customWidth="1"/>
    <col min="9" max="9" width="36" customWidth="1"/>
    <col min="10" max="10" width="53" style="113" customWidth="1"/>
    <col min="11" max="11" width="19.5703125" style="115" customWidth="1"/>
    <col min="12" max="12" width="12.28515625" customWidth="1"/>
    <col min="13" max="13" width="9.140625" style="233"/>
    <col min="14" max="14" width="15.42578125" style="233" customWidth="1"/>
    <col min="15" max="15" width="9.140625" style="124"/>
  </cols>
  <sheetData>
    <row r="1" spans="1:15" s="94" customFormat="1" ht="23.25">
      <c r="A1" s="518" t="str">
        <f>'OKUL BİLGİLERİ'!D3</f>
        <v>T.C.</v>
      </c>
      <c r="B1" s="518"/>
      <c r="C1" s="518"/>
      <c r="D1" s="518"/>
      <c r="E1" s="518"/>
      <c r="F1" s="518"/>
      <c r="G1" s="518"/>
      <c r="H1" s="518"/>
      <c r="I1" s="518"/>
      <c r="J1" s="518"/>
      <c r="K1" s="518"/>
      <c r="L1" s="123"/>
      <c r="M1" s="232"/>
      <c r="N1" s="232"/>
      <c r="O1" s="123"/>
    </row>
    <row r="2" spans="1:15" s="94" customFormat="1" ht="23.25">
      <c r="A2" s="518" t="str">
        <f>'OKUL BİLGİLERİ'!D4</f>
        <v>BALIŞEYH KAYMAKAMLIĞI</v>
      </c>
      <c r="B2" s="518"/>
      <c r="C2" s="518"/>
      <c r="D2" s="518"/>
      <c r="E2" s="518"/>
      <c r="F2" s="518"/>
      <c r="G2" s="518"/>
      <c r="H2" s="518"/>
      <c r="I2" s="518"/>
      <c r="J2" s="518"/>
      <c r="K2" s="518"/>
      <c r="L2" s="123"/>
      <c r="M2" s="232"/>
      <c r="N2" s="232"/>
      <c r="O2" s="123"/>
    </row>
    <row r="3" spans="1:15" s="78" customFormat="1" ht="23.25" customHeight="1">
      <c r="A3" s="518" t="str">
        <f>'OKUL BİLGİLERİ'!D5</f>
        <v>PROF.TABİP TÜMGENERAL DERVİŞ ŞEN Ç.P.A.L.MÜDÜRLÜĞÜ</v>
      </c>
      <c r="B3" s="518"/>
      <c r="C3" s="518"/>
      <c r="D3" s="518"/>
      <c r="E3" s="518"/>
      <c r="F3" s="518"/>
      <c r="G3" s="518"/>
      <c r="H3" s="518"/>
      <c r="I3" s="518"/>
      <c r="J3" s="518"/>
      <c r="K3" s="518"/>
      <c r="L3" s="124"/>
      <c r="M3" s="233"/>
      <c r="N3" s="233"/>
      <c r="O3" s="124"/>
    </row>
    <row r="4" spans="1:15" s="78" customFormat="1" ht="23.25">
      <c r="A4" s="519" t="s">
        <v>240</v>
      </c>
      <c r="B4" s="519"/>
      <c r="C4" s="519"/>
      <c r="D4" s="519"/>
      <c r="E4" s="519"/>
      <c r="F4" s="519"/>
      <c r="G4" s="519"/>
      <c r="H4" s="519"/>
      <c r="I4" s="519"/>
      <c r="J4" s="519"/>
      <c r="K4" s="519"/>
      <c r="L4" s="124"/>
      <c r="M4" s="233"/>
      <c r="N4" s="233"/>
      <c r="O4" s="124"/>
    </row>
    <row r="5" spans="1:15" ht="42.75" customHeight="1">
      <c r="A5" s="141">
        <v>2</v>
      </c>
      <c r="B5" s="95" t="s">
        <v>239</v>
      </c>
      <c r="C5" s="95" t="s">
        <v>16</v>
      </c>
      <c r="D5" s="114" t="s">
        <v>17</v>
      </c>
      <c r="E5" s="95" t="s">
        <v>18</v>
      </c>
      <c r="F5" s="95" t="s">
        <v>130</v>
      </c>
      <c r="G5" s="262" t="s">
        <v>19</v>
      </c>
      <c r="H5" s="95" t="s">
        <v>20</v>
      </c>
      <c r="I5" s="95" t="s">
        <v>21</v>
      </c>
      <c r="J5" s="95" t="s">
        <v>22</v>
      </c>
      <c r="K5" s="95" t="s">
        <v>255</v>
      </c>
      <c r="L5" s="125" t="s">
        <v>275</v>
      </c>
      <c r="M5" s="520" t="s">
        <v>221</v>
      </c>
      <c r="N5" s="521"/>
    </row>
    <row r="6" spans="1:15" ht="21.95" customHeight="1">
      <c r="A6" s="141">
        <v>3</v>
      </c>
      <c r="B6" s="141"/>
      <c r="C6" s="142"/>
      <c r="D6" s="143"/>
      <c r="E6" s="142"/>
      <c r="F6" s="142"/>
      <c r="G6" s="142"/>
      <c r="H6" s="144"/>
      <c r="I6" s="145"/>
      <c r="J6" s="146"/>
      <c r="K6" s="147"/>
      <c r="L6" s="124"/>
    </row>
    <row r="7" spans="1:15" ht="21.95" customHeight="1">
      <c r="A7" s="141">
        <v>4</v>
      </c>
      <c r="B7" s="127">
        <v>1</v>
      </c>
      <c r="C7" s="128" t="s">
        <v>349</v>
      </c>
      <c r="D7" s="129">
        <v>111111111</v>
      </c>
      <c r="E7" s="128" t="s">
        <v>236</v>
      </c>
      <c r="F7" s="128" t="s">
        <v>345</v>
      </c>
      <c r="G7" s="130">
        <v>1</v>
      </c>
      <c r="H7" s="128" t="s">
        <v>346</v>
      </c>
      <c r="I7" s="131" t="s">
        <v>351</v>
      </c>
      <c r="J7" s="132" t="s">
        <v>273</v>
      </c>
      <c r="K7" s="133">
        <v>5050000000</v>
      </c>
      <c r="L7" s="202" t="s">
        <v>274</v>
      </c>
      <c r="M7" s="505" t="s">
        <v>322</v>
      </c>
      <c r="N7" s="506"/>
    </row>
    <row r="8" spans="1:15" ht="21.95" customHeight="1">
      <c r="A8" s="234">
        <v>5</v>
      </c>
      <c r="B8" s="127">
        <v>2</v>
      </c>
      <c r="C8" s="128" t="s">
        <v>348</v>
      </c>
      <c r="D8" s="130">
        <v>222222222</v>
      </c>
      <c r="E8" s="128" t="s">
        <v>236</v>
      </c>
      <c r="F8" s="128" t="s">
        <v>345</v>
      </c>
      <c r="G8" s="130">
        <v>56</v>
      </c>
      <c r="H8" s="128" t="s">
        <v>347</v>
      </c>
      <c r="I8" s="131" t="s">
        <v>350</v>
      </c>
      <c r="J8" s="132" t="s">
        <v>273</v>
      </c>
      <c r="K8" s="133">
        <v>5550000000</v>
      </c>
      <c r="L8" s="202" t="s">
        <v>274</v>
      </c>
      <c r="M8" s="505" t="s">
        <v>322</v>
      </c>
      <c r="N8" s="506"/>
    </row>
    <row r="9" spans="1:15" ht="21.95" customHeight="1">
      <c r="A9" s="141">
        <v>6</v>
      </c>
      <c r="B9" s="127">
        <v>3</v>
      </c>
      <c r="C9" s="128"/>
      <c r="D9" s="130"/>
      <c r="E9" s="128"/>
      <c r="F9" s="128"/>
      <c r="G9" s="130"/>
      <c r="H9" s="128"/>
      <c r="I9" s="131"/>
      <c r="J9" s="132"/>
      <c r="K9" s="133"/>
      <c r="L9" s="202"/>
      <c r="M9" s="505"/>
      <c r="N9" s="506"/>
    </row>
    <row r="10" spans="1:15" ht="21.95" customHeight="1">
      <c r="A10" s="141">
        <v>7</v>
      </c>
      <c r="B10" s="127">
        <v>4</v>
      </c>
      <c r="C10" s="128"/>
      <c r="D10" s="130"/>
      <c r="E10" s="128"/>
      <c r="F10" s="128"/>
      <c r="G10" s="130"/>
      <c r="H10" s="128"/>
      <c r="I10" s="131"/>
      <c r="J10" s="132"/>
      <c r="K10" s="136"/>
      <c r="L10" s="202"/>
      <c r="M10" s="505"/>
      <c r="N10" s="506"/>
    </row>
    <row r="11" spans="1:15" ht="21.95" customHeight="1">
      <c r="A11" s="141">
        <v>8</v>
      </c>
      <c r="B11" s="127">
        <v>5</v>
      </c>
      <c r="C11" s="128"/>
      <c r="D11" s="130"/>
      <c r="E11" s="128"/>
      <c r="F11" s="128"/>
      <c r="G11" s="130"/>
      <c r="H11" s="128"/>
      <c r="I11" s="131"/>
      <c r="J11" s="132"/>
      <c r="K11" s="133"/>
      <c r="L11" s="202"/>
      <c r="M11" s="505"/>
      <c r="N11" s="506"/>
    </row>
    <row r="12" spans="1:15" ht="21.95" customHeight="1">
      <c r="A12" s="141">
        <v>9</v>
      </c>
      <c r="B12" s="127">
        <v>6</v>
      </c>
      <c r="C12" s="128"/>
      <c r="D12" s="130"/>
      <c r="E12" s="128"/>
      <c r="F12" s="128"/>
      <c r="G12" s="130"/>
      <c r="H12" s="128"/>
      <c r="I12" s="128"/>
      <c r="J12" s="201"/>
      <c r="K12" s="133"/>
      <c r="L12" s="202"/>
      <c r="M12" s="505"/>
      <c r="N12" s="506"/>
    </row>
    <row r="13" spans="1:15" ht="21.95" customHeight="1">
      <c r="A13" s="141">
        <v>10</v>
      </c>
      <c r="B13" s="127">
        <v>7</v>
      </c>
      <c r="C13" s="128"/>
      <c r="D13" s="130"/>
      <c r="E13" s="128"/>
      <c r="F13" s="128"/>
      <c r="G13" s="130"/>
      <c r="H13" s="260"/>
      <c r="I13" s="131"/>
      <c r="J13" s="132"/>
      <c r="K13" s="136"/>
      <c r="L13" s="107"/>
      <c r="M13" s="505"/>
      <c r="N13" s="506"/>
    </row>
    <row r="14" spans="1:15" ht="21.95" customHeight="1">
      <c r="A14" s="141"/>
      <c r="B14" s="127">
        <v>8</v>
      </c>
      <c r="C14" s="128"/>
      <c r="D14" s="130"/>
      <c r="E14" s="128"/>
      <c r="F14" s="128"/>
      <c r="G14" s="130"/>
      <c r="H14" s="260"/>
      <c r="I14" s="131"/>
      <c r="J14" s="132"/>
      <c r="K14" s="136"/>
      <c r="L14" s="107"/>
      <c r="M14" s="505"/>
      <c r="N14" s="506"/>
    </row>
    <row r="15" spans="1:15" ht="21.95" customHeight="1">
      <c r="A15" s="141"/>
      <c r="B15" s="127">
        <v>9</v>
      </c>
      <c r="C15" s="128"/>
      <c r="D15" s="130"/>
      <c r="E15" s="128"/>
      <c r="F15" s="128"/>
      <c r="G15" s="130"/>
      <c r="H15" s="135"/>
      <c r="I15" s="131"/>
      <c r="J15" s="132"/>
      <c r="K15" s="136"/>
      <c r="L15" s="107"/>
      <c r="M15" s="505"/>
      <c r="N15" s="506"/>
    </row>
    <row r="16" spans="1:15" ht="35.1" customHeight="1">
      <c r="A16" s="141">
        <v>11</v>
      </c>
      <c r="B16" s="148"/>
      <c r="C16" s="149"/>
      <c r="D16" s="150"/>
      <c r="E16" s="149"/>
      <c r="F16" s="149"/>
      <c r="G16" s="150"/>
      <c r="H16" s="149"/>
      <c r="I16" s="151"/>
      <c r="J16" s="152"/>
      <c r="K16" s="153"/>
      <c r="L16" s="154"/>
      <c r="M16" s="522"/>
      <c r="N16" s="522"/>
    </row>
    <row r="17" spans="1:14" ht="21.95" customHeight="1">
      <c r="A17" s="141">
        <v>12</v>
      </c>
      <c r="B17" s="127">
        <v>1</v>
      </c>
      <c r="C17" s="128"/>
      <c r="D17" s="130"/>
      <c r="E17" s="128"/>
      <c r="F17" s="134"/>
      <c r="G17" s="130"/>
      <c r="H17" s="135"/>
      <c r="I17" s="131"/>
      <c r="J17" s="132"/>
      <c r="K17" s="133"/>
      <c r="L17" s="107"/>
      <c r="M17" s="505"/>
      <c r="N17" s="506"/>
    </row>
    <row r="18" spans="1:14" ht="21.95" customHeight="1">
      <c r="A18" s="141"/>
      <c r="B18" s="127">
        <v>2</v>
      </c>
      <c r="C18" s="128"/>
      <c r="D18" s="130"/>
      <c r="E18" s="128"/>
      <c r="F18" s="134"/>
      <c r="G18" s="130"/>
      <c r="H18" s="135"/>
      <c r="I18" s="131"/>
      <c r="J18" s="132"/>
      <c r="K18" s="133"/>
      <c r="L18" s="107"/>
      <c r="M18" s="505"/>
      <c r="N18" s="506"/>
    </row>
    <row r="19" spans="1:14" ht="21.95" customHeight="1">
      <c r="A19" s="141">
        <v>13</v>
      </c>
      <c r="B19" s="127">
        <v>3</v>
      </c>
      <c r="C19" s="128"/>
      <c r="D19" s="130"/>
      <c r="E19" s="128"/>
      <c r="F19" s="134"/>
      <c r="G19" s="130"/>
      <c r="H19" s="135"/>
      <c r="I19" s="131"/>
      <c r="J19" s="132"/>
      <c r="K19" s="133"/>
      <c r="L19" s="107"/>
      <c r="M19" s="505"/>
      <c r="N19" s="506"/>
    </row>
    <row r="20" spans="1:14" ht="21.95" customHeight="1">
      <c r="A20" s="141">
        <v>15</v>
      </c>
      <c r="B20" s="127">
        <v>4</v>
      </c>
      <c r="C20" s="128"/>
      <c r="D20" s="130"/>
      <c r="E20" s="128"/>
      <c r="F20" s="134"/>
      <c r="G20" s="130"/>
      <c r="H20" s="135"/>
      <c r="I20" s="131"/>
      <c r="J20" s="132"/>
      <c r="K20" s="133"/>
      <c r="L20" s="107"/>
      <c r="M20" s="505"/>
      <c r="N20" s="506"/>
    </row>
    <row r="21" spans="1:14" ht="21.95" customHeight="1">
      <c r="A21" s="124"/>
      <c r="B21" s="127">
        <v>5</v>
      </c>
      <c r="C21" s="128"/>
      <c r="D21" s="130"/>
      <c r="E21" s="128"/>
      <c r="F21" s="134"/>
      <c r="G21" s="130"/>
      <c r="H21" s="135"/>
      <c r="I21" s="131"/>
      <c r="J21" s="132"/>
      <c r="K21" s="136"/>
      <c r="L21" s="107"/>
      <c r="M21" s="505"/>
      <c r="N21" s="506"/>
    </row>
    <row r="22" spans="1:14" ht="21.95" customHeight="1">
      <c r="A22" s="124"/>
      <c r="B22" s="127">
        <v>6</v>
      </c>
      <c r="C22" s="128"/>
      <c r="D22" s="130"/>
      <c r="E22" s="128"/>
      <c r="F22" s="134"/>
      <c r="G22" s="130"/>
      <c r="H22" s="135"/>
      <c r="I22" s="131"/>
      <c r="J22" s="132"/>
      <c r="K22" s="136"/>
      <c r="L22" s="107"/>
      <c r="M22" s="505"/>
      <c r="N22" s="506"/>
    </row>
    <row r="23" spans="1:14" ht="21.95" customHeight="1">
      <c r="A23" s="124"/>
      <c r="B23" s="127">
        <v>7</v>
      </c>
      <c r="C23" s="128"/>
      <c r="D23" s="130"/>
      <c r="E23" s="128"/>
      <c r="F23" s="134"/>
      <c r="G23" s="130"/>
      <c r="H23" s="135"/>
      <c r="I23" s="128"/>
      <c r="J23" s="132"/>
      <c r="K23" s="136"/>
      <c r="L23" s="107"/>
      <c r="M23" s="505"/>
      <c r="N23" s="506"/>
    </row>
    <row r="24" spans="1:14" ht="21.95" customHeight="1">
      <c r="A24" s="124"/>
      <c r="B24" s="127">
        <v>8</v>
      </c>
      <c r="C24" s="128"/>
      <c r="D24" s="130"/>
      <c r="E24" s="128"/>
      <c r="F24" s="134"/>
      <c r="G24" s="130"/>
      <c r="H24" s="135"/>
      <c r="I24" s="131"/>
      <c r="J24" s="132"/>
      <c r="K24" s="136"/>
      <c r="L24" s="107"/>
      <c r="M24" s="505"/>
      <c r="N24" s="506"/>
    </row>
    <row r="25" spans="1:14" ht="21.95" customHeight="1">
      <c r="A25" s="124"/>
      <c r="B25" s="127">
        <v>9</v>
      </c>
      <c r="C25" s="128"/>
      <c r="D25" s="130"/>
      <c r="E25" s="128"/>
      <c r="F25" s="134"/>
      <c r="G25" s="130"/>
      <c r="H25" s="135"/>
      <c r="I25" s="131"/>
      <c r="J25" s="132"/>
      <c r="K25" s="136"/>
      <c r="L25" s="107"/>
      <c r="M25" s="505"/>
      <c r="N25" s="506"/>
    </row>
    <row r="26" spans="1:14" ht="21.95" customHeight="1">
      <c r="A26" s="124"/>
      <c r="B26" s="127">
        <v>10</v>
      </c>
      <c r="C26" s="128"/>
      <c r="D26" s="130"/>
      <c r="E26" s="128"/>
      <c r="F26" s="134"/>
      <c r="G26" s="130"/>
      <c r="H26" s="135"/>
      <c r="I26" s="131"/>
      <c r="J26" s="132"/>
      <c r="K26" s="136"/>
      <c r="L26" s="107"/>
      <c r="M26" s="505"/>
      <c r="N26" s="506"/>
    </row>
    <row r="27" spans="1:14" ht="21.95" customHeight="1">
      <c r="A27" s="124"/>
      <c r="B27" s="127">
        <v>11</v>
      </c>
      <c r="C27" s="128"/>
      <c r="D27" s="130"/>
      <c r="E27" s="128"/>
      <c r="F27" s="134"/>
      <c r="G27" s="130"/>
      <c r="H27" s="135"/>
      <c r="I27" s="131"/>
      <c r="J27" s="132"/>
      <c r="K27" s="136"/>
      <c r="L27" s="107"/>
      <c r="M27" s="505"/>
      <c r="N27" s="506"/>
    </row>
    <row r="28" spans="1:14" ht="21.95" customHeight="1">
      <c r="A28" s="124"/>
      <c r="B28" s="127">
        <v>12</v>
      </c>
      <c r="C28" s="128"/>
      <c r="D28" s="130"/>
      <c r="E28" s="128"/>
      <c r="F28" s="134"/>
      <c r="G28" s="130"/>
      <c r="H28" s="135"/>
      <c r="I28" s="131"/>
      <c r="J28" s="132"/>
      <c r="K28" s="136"/>
      <c r="L28" s="107"/>
      <c r="M28" s="505"/>
      <c r="N28" s="506"/>
    </row>
    <row r="29" spans="1:14" ht="21.95" customHeight="1">
      <c r="A29" s="124"/>
      <c r="B29" s="127">
        <v>13</v>
      </c>
      <c r="C29" s="128"/>
      <c r="D29" s="130"/>
      <c r="E29" s="128"/>
      <c r="F29" s="134"/>
      <c r="G29" s="130"/>
      <c r="H29" s="135"/>
      <c r="I29" s="131"/>
      <c r="J29" s="132"/>
      <c r="K29" s="136"/>
      <c r="L29" s="107"/>
      <c r="M29" s="505"/>
      <c r="N29" s="506"/>
    </row>
    <row r="30" spans="1:14" ht="21.95" customHeight="1">
      <c r="A30" s="124"/>
      <c r="B30" s="127">
        <v>14</v>
      </c>
      <c r="C30" s="128"/>
      <c r="D30" s="130"/>
      <c r="E30" s="128"/>
      <c r="F30" s="134"/>
      <c r="G30" s="130"/>
      <c r="H30" s="135"/>
      <c r="I30" s="131"/>
      <c r="J30" s="132"/>
      <c r="K30" s="136"/>
      <c r="L30" s="107"/>
      <c r="M30" s="505"/>
      <c r="N30" s="506"/>
    </row>
    <row r="31" spans="1:14" ht="21.95" customHeight="1">
      <c r="A31" s="124"/>
      <c r="B31" s="127">
        <v>15</v>
      </c>
      <c r="C31" s="128"/>
      <c r="D31" s="130"/>
      <c r="E31" s="128"/>
      <c r="F31" s="134"/>
      <c r="G31" s="130"/>
      <c r="H31" s="135"/>
      <c r="I31" s="131"/>
      <c r="J31" s="132"/>
      <c r="K31" s="136"/>
      <c r="L31" s="107"/>
      <c r="M31" s="505"/>
      <c r="N31" s="506"/>
    </row>
    <row r="32" spans="1:14" ht="21.95" customHeight="1">
      <c r="A32" s="124"/>
      <c r="B32" s="127">
        <v>16</v>
      </c>
      <c r="C32" s="128"/>
      <c r="D32" s="130"/>
      <c r="E32" s="128"/>
      <c r="F32" s="134"/>
      <c r="G32" s="130"/>
      <c r="H32" s="135"/>
      <c r="I32" s="131"/>
      <c r="J32" s="132"/>
      <c r="K32" s="136"/>
      <c r="L32" s="107"/>
      <c r="M32" s="505"/>
      <c r="N32" s="506"/>
    </row>
    <row r="33" spans="1:14" ht="21.95" customHeight="1">
      <c r="A33" s="124"/>
      <c r="B33" s="127">
        <v>17</v>
      </c>
      <c r="C33" s="128"/>
      <c r="D33" s="215"/>
      <c r="E33" s="128"/>
      <c r="F33" s="134"/>
      <c r="G33" s="130"/>
      <c r="H33" s="135"/>
      <c r="I33" s="131"/>
      <c r="J33" s="132"/>
      <c r="K33" s="136"/>
      <c r="L33" s="107"/>
      <c r="M33" s="505"/>
      <c r="N33" s="506"/>
    </row>
    <row r="34" spans="1:14" ht="21.95" customHeight="1">
      <c r="A34" s="124"/>
      <c r="B34" s="127">
        <v>18</v>
      </c>
      <c r="C34" s="128"/>
      <c r="D34" s="130"/>
      <c r="E34" s="128"/>
      <c r="F34" s="134"/>
      <c r="G34" s="130"/>
      <c r="H34" s="135"/>
      <c r="I34" s="131"/>
      <c r="J34" s="132"/>
      <c r="K34" s="136"/>
      <c r="L34" s="218"/>
      <c r="M34" s="505"/>
      <c r="N34" s="506"/>
    </row>
    <row r="35" spans="1:14" ht="35.1" customHeight="1">
      <c r="A35" s="124"/>
      <c r="B35" s="148"/>
      <c r="C35" s="149"/>
      <c r="D35" s="150"/>
      <c r="E35" s="149"/>
      <c r="F35" s="149"/>
      <c r="G35" s="150"/>
      <c r="H35" s="149"/>
      <c r="I35" s="151"/>
      <c r="J35" s="152"/>
      <c r="K35" s="153"/>
      <c r="L35" s="154"/>
      <c r="M35" s="509"/>
      <c r="N35" s="510"/>
    </row>
    <row r="36" spans="1:14" ht="21.95" customHeight="1">
      <c r="A36" s="124"/>
      <c r="B36" s="127">
        <v>1</v>
      </c>
      <c r="C36" s="128"/>
      <c r="D36" s="130"/>
      <c r="E36" s="128"/>
      <c r="F36" s="134"/>
      <c r="G36" s="130"/>
      <c r="H36" s="135"/>
      <c r="I36" s="131"/>
      <c r="J36" s="132"/>
      <c r="K36" s="136"/>
      <c r="L36" s="107"/>
      <c r="M36" s="505"/>
      <c r="N36" s="506"/>
    </row>
    <row r="37" spans="1:14" ht="21.95" customHeight="1">
      <c r="A37" s="124"/>
      <c r="B37" s="127">
        <v>2</v>
      </c>
      <c r="C37" s="128"/>
      <c r="D37" s="130"/>
      <c r="E37" s="128"/>
      <c r="F37" s="134"/>
      <c r="G37" s="130"/>
      <c r="H37" s="135"/>
      <c r="I37" s="131"/>
      <c r="J37" s="132"/>
      <c r="K37" s="136"/>
      <c r="L37" s="107"/>
      <c r="M37" s="505"/>
      <c r="N37" s="506"/>
    </row>
    <row r="38" spans="1:14" ht="21.95" customHeight="1">
      <c r="A38" s="124"/>
      <c r="B38" s="127">
        <v>3</v>
      </c>
      <c r="C38" s="128"/>
      <c r="D38" s="130"/>
      <c r="E38" s="128"/>
      <c r="F38" s="134"/>
      <c r="G38" s="130"/>
      <c r="H38" s="135"/>
      <c r="I38" s="131"/>
      <c r="J38" s="132"/>
      <c r="K38" s="136"/>
      <c r="L38" s="107"/>
      <c r="M38" s="505"/>
      <c r="N38" s="506"/>
    </row>
    <row r="39" spans="1:14" ht="21.95" customHeight="1">
      <c r="A39" s="124"/>
      <c r="B39" s="127">
        <v>4</v>
      </c>
      <c r="C39" s="128"/>
      <c r="D39" s="130"/>
      <c r="E39" s="128"/>
      <c r="F39" s="134"/>
      <c r="G39" s="130"/>
      <c r="H39" s="135"/>
      <c r="I39" s="131"/>
      <c r="J39" s="132"/>
      <c r="K39" s="136"/>
      <c r="L39" s="107"/>
      <c r="M39" s="505"/>
      <c r="N39" s="506"/>
    </row>
    <row r="40" spans="1:14" ht="21.95" customHeight="1">
      <c r="A40" s="124"/>
      <c r="B40" s="127">
        <v>5</v>
      </c>
      <c r="C40" s="128"/>
      <c r="D40" s="130"/>
      <c r="E40" s="128"/>
      <c r="F40" s="134"/>
      <c r="G40" s="130"/>
      <c r="H40" s="135"/>
      <c r="I40" s="131"/>
      <c r="J40" s="132"/>
      <c r="K40" s="136"/>
      <c r="L40" s="107"/>
      <c r="M40" s="505"/>
      <c r="N40" s="506"/>
    </row>
    <row r="41" spans="1:14" ht="21.95" customHeight="1">
      <c r="A41" s="124"/>
      <c r="B41" s="127">
        <v>6</v>
      </c>
      <c r="C41" s="128"/>
      <c r="D41" s="130"/>
      <c r="E41" s="128"/>
      <c r="F41" s="134"/>
      <c r="G41" s="130"/>
      <c r="H41" s="135"/>
      <c r="I41" s="131"/>
      <c r="J41" s="132"/>
      <c r="K41" s="136"/>
      <c r="L41" s="107"/>
      <c r="M41" s="505"/>
      <c r="N41" s="506"/>
    </row>
    <row r="42" spans="1:14" ht="21.95" customHeight="1">
      <c r="A42" s="124"/>
      <c r="B42" s="127">
        <v>7</v>
      </c>
      <c r="C42" s="128"/>
      <c r="D42" s="130"/>
      <c r="E42" s="128"/>
      <c r="F42" s="134"/>
      <c r="G42" s="130"/>
      <c r="H42" s="135"/>
      <c r="I42" s="131"/>
      <c r="J42" s="132"/>
      <c r="K42" s="136"/>
      <c r="L42" s="107"/>
      <c r="M42" s="505"/>
      <c r="N42" s="506"/>
    </row>
    <row r="43" spans="1:14" ht="21.95" customHeight="1">
      <c r="A43" s="124"/>
      <c r="B43" s="127">
        <v>8</v>
      </c>
      <c r="C43" s="128"/>
      <c r="D43" s="130"/>
      <c r="E43" s="128"/>
      <c r="F43" s="134"/>
      <c r="G43" s="130"/>
      <c r="H43" s="135"/>
      <c r="I43" s="131"/>
      <c r="J43" s="132"/>
      <c r="K43" s="136"/>
      <c r="L43" s="107"/>
      <c r="M43" s="505"/>
      <c r="N43" s="506"/>
    </row>
    <row r="44" spans="1:14" ht="35.1" customHeight="1">
      <c r="A44" s="124"/>
      <c r="B44" s="148"/>
      <c r="C44" s="149"/>
      <c r="D44" s="150"/>
      <c r="E44" s="149"/>
      <c r="F44" s="149"/>
      <c r="G44" s="150"/>
      <c r="H44" s="149"/>
      <c r="I44" s="151"/>
      <c r="J44" s="152"/>
      <c r="K44" s="153"/>
      <c r="L44" s="154"/>
      <c r="M44" s="509"/>
      <c r="N44" s="510"/>
    </row>
    <row r="45" spans="1:14" ht="21.95" customHeight="1">
      <c r="A45" s="124"/>
      <c r="B45" s="127">
        <v>1</v>
      </c>
      <c r="C45" s="128"/>
      <c r="D45" s="130"/>
      <c r="E45" s="128"/>
      <c r="F45" s="134"/>
      <c r="G45" s="130"/>
      <c r="H45" s="135"/>
      <c r="I45" s="131"/>
      <c r="J45" s="132"/>
      <c r="K45" s="136"/>
      <c r="L45" s="107"/>
      <c r="M45" s="505"/>
      <c r="N45" s="506"/>
    </row>
    <row r="46" spans="1:14" ht="21.95" customHeight="1">
      <c r="A46" s="124"/>
      <c r="B46" s="127">
        <v>2</v>
      </c>
      <c r="C46" s="128"/>
      <c r="D46" s="130"/>
      <c r="E46" s="128"/>
      <c r="F46" s="134"/>
      <c r="G46" s="130"/>
      <c r="H46" s="135"/>
      <c r="I46" s="131"/>
      <c r="J46" s="132"/>
      <c r="K46" s="136"/>
      <c r="L46" s="107"/>
      <c r="M46" s="505"/>
      <c r="N46" s="506"/>
    </row>
    <row r="47" spans="1:14" ht="21.95" customHeight="1">
      <c r="A47" s="124"/>
      <c r="B47" s="127">
        <v>3</v>
      </c>
      <c r="C47" s="128"/>
      <c r="D47" s="130"/>
      <c r="E47" s="128"/>
      <c r="F47" s="134"/>
      <c r="G47" s="130"/>
      <c r="H47" s="135"/>
      <c r="I47" s="131"/>
      <c r="J47" s="132"/>
      <c r="K47" s="136"/>
      <c r="L47" s="107"/>
      <c r="M47" s="505"/>
      <c r="N47" s="506"/>
    </row>
    <row r="48" spans="1:14" ht="21.95" customHeight="1">
      <c r="A48" s="124"/>
      <c r="B48" s="127">
        <v>4</v>
      </c>
      <c r="C48" s="128"/>
      <c r="D48" s="130"/>
      <c r="E48" s="128"/>
      <c r="F48" s="134"/>
      <c r="G48" s="130"/>
      <c r="H48" s="135"/>
      <c r="I48" s="131"/>
      <c r="J48" s="132"/>
      <c r="K48" s="136"/>
      <c r="L48" s="107"/>
      <c r="M48" s="505"/>
      <c r="N48" s="506"/>
    </row>
    <row r="49" spans="1:14" ht="21.95" customHeight="1">
      <c r="A49" s="124"/>
      <c r="B49" s="127">
        <v>5</v>
      </c>
      <c r="C49" s="128"/>
      <c r="D49" s="130"/>
      <c r="E49" s="128"/>
      <c r="F49" s="134"/>
      <c r="G49" s="130"/>
      <c r="H49" s="135"/>
      <c r="I49" s="131"/>
      <c r="J49" s="132"/>
      <c r="K49" s="136"/>
      <c r="L49" s="107"/>
      <c r="M49" s="505"/>
      <c r="N49" s="506"/>
    </row>
    <row r="50" spans="1:14" ht="21.95" customHeight="1">
      <c r="A50" s="124"/>
      <c r="B50" s="127">
        <v>6</v>
      </c>
      <c r="C50" s="128"/>
      <c r="D50" s="130"/>
      <c r="E50" s="128"/>
      <c r="F50" s="134"/>
      <c r="G50" s="130"/>
      <c r="H50" s="135"/>
      <c r="I50" s="131"/>
      <c r="J50" s="132"/>
      <c r="K50" s="136"/>
      <c r="L50" s="107"/>
      <c r="M50" s="505"/>
      <c r="N50" s="506"/>
    </row>
    <row r="51" spans="1:14" ht="21.95" customHeight="1">
      <c r="A51" s="124"/>
      <c r="B51" s="127">
        <v>7</v>
      </c>
      <c r="C51" s="128"/>
      <c r="D51" s="130"/>
      <c r="E51" s="128"/>
      <c r="F51" s="134"/>
      <c r="G51" s="130"/>
      <c r="H51" s="135"/>
      <c r="I51" s="131"/>
      <c r="J51" s="132"/>
      <c r="K51" s="136"/>
      <c r="L51" s="107"/>
      <c r="M51" s="505"/>
      <c r="N51" s="506"/>
    </row>
    <row r="52" spans="1:14" ht="21.95" customHeight="1">
      <c r="A52" s="124"/>
      <c r="B52" s="127">
        <v>8</v>
      </c>
      <c r="C52" s="128"/>
      <c r="D52" s="130"/>
      <c r="E52" s="128"/>
      <c r="F52" s="134"/>
      <c r="G52" s="130"/>
      <c r="H52" s="135"/>
      <c r="I52" s="131"/>
      <c r="J52" s="132"/>
      <c r="K52" s="136"/>
      <c r="L52" s="107"/>
      <c r="M52" s="505"/>
      <c r="N52" s="506"/>
    </row>
    <row r="53" spans="1:14" ht="35.1" customHeight="1">
      <c r="A53" s="124"/>
      <c r="B53" s="148"/>
      <c r="C53" s="149"/>
      <c r="D53" s="150"/>
      <c r="E53" s="149"/>
      <c r="F53" s="149"/>
      <c r="G53" s="150"/>
      <c r="H53" s="149"/>
      <c r="I53" s="151"/>
      <c r="J53" s="152"/>
      <c r="K53" s="153"/>
      <c r="L53" s="154"/>
      <c r="M53" s="509"/>
      <c r="N53" s="510"/>
    </row>
    <row r="54" spans="1:14" ht="21.95" customHeight="1">
      <c r="A54" s="124"/>
      <c r="B54" s="127">
        <v>1</v>
      </c>
      <c r="C54" s="128"/>
      <c r="D54" s="130"/>
      <c r="E54" s="128"/>
      <c r="F54" s="134"/>
      <c r="G54" s="130"/>
      <c r="H54" s="135"/>
      <c r="I54" s="131"/>
      <c r="J54" s="132"/>
      <c r="K54" s="136"/>
      <c r="L54" s="107"/>
      <c r="M54" s="505"/>
      <c r="N54" s="506"/>
    </row>
    <row r="55" spans="1:14" ht="21.95" customHeight="1">
      <c r="A55" s="124"/>
      <c r="B55" s="127">
        <v>2</v>
      </c>
      <c r="C55" s="128"/>
      <c r="D55" s="130"/>
      <c r="E55" s="128"/>
      <c r="F55" s="134"/>
      <c r="G55" s="130"/>
      <c r="H55" s="135"/>
      <c r="I55" s="131"/>
      <c r="J55" s="132"/>
      <c r="K55" s="136"/>
      <c r="L55" s="107"/>
      <c r="M55" s="505"/>
      <c r="N55" s="506"/>
    </row>
    <row r="56" spans="1:14" ht="21.95" customHeight="1">
      <c r="A56" s="124"/>
      <c r="B56" s="127">
        <v>3</v>
      </c>
      <c r="C56" s="128"/>
      <c r="D56" s="130"/>
      <c r="E56" s="128"/>
      <c r="F56" s="134"/>
      <c r="G56" s="130"/>
      <c r="H56" s="135"/>
      <c r="I56" s="131"/>
      <c r="J56" s="132"/>
      <c r="K56" s="136"/>
      <c r="L56" s="107"/>
      <c r="M56" s="505"/>
      <c r="N56" s="506"/>
    </row>
    <row r="57" spans="1:14" ht="21.95" customHeight="1">
      <c r="A57" s="124"/>
      <c r="B57" s="127">
        <v>4</v>
      </c>
      <c r="C57" s="128"/>
      <c r="D57" s="130"/>
      <c r="E57" s="128"/>
      <c r="F57" s="134"/>
      <c r="G57" s="130"/>
      <c r="H57" s="135"/>
      <c r="I57" s="131"/>
      <c r="J57" s="132"/>
      <c r="K57" s="136"/>
      <c r="L57" s="107"/>
      <c r="M57" s="505"/>
      <c r="N57" s="506"/>
    </row>
    <row r="58" spans="1:14" ht="21.95" customHeight="1">
      <c r="A58" s="124"/>
      <c r="B58" s="127">
        <v>5</v>
      </c>
      <c r="C58" s="128"/>
      <c r="D58" s="130"/>
      <c r="E58" s="128"/>
      <c r="F58" s="134"/>
      <c r="G58" s="130"/>
      <c r="H58" s="135"/>
      <c r="I58" s="131"/>
      <c r="J58" s="132"/>
      <c r="K58" s="136"/>
      <c r="L58" s="107"/>
      <c r="M58" s="505"/>
      <c r="N58" s="506"/>
    </row>
    <row r="59" spans="1:14" ht="21.95" customHeight="1">
      <c r="A59" s="124"/>
      <c r="B59" s="127">
        <v>6</v>
      </c>
      <c r="C59" s="128"/>
      <c r="D59" s="130"/>
      <c r="E59" s="128"/>
      <c r="F59" s="134"/>
      <c r="G59" s="130"/>
      <c r="H59" s="135"/>
      <c r="I59" s="131"/>
      <c r="J59" s="132"/>
      <c r="K59" s="136"/>
      <c r="L59" s="107"/>
      <c r="M59" s="505"/>
      <c r="N59" s="506"/>
    </row>
    <row r="60" spans="1:14" ht="21.95" customHeight="1">
      <c r="A60" s="124"/>
      <c r="B60" s="127">
        <v>7</v>
      </c>
      <c r="C60" s="128"/>
      <c r="D60" s="130"/>
      <c r="E60" s="128"/>
      <c r="F60" s="134"/>
      <c r="G60" s="130"/>
      <c r="H60" s="135"/>
      <c r="I60" s="131"/>
      <c r="J60" s="132"/>
      <c r="K60" s="136"/>
      <c r="L60" s="107"/>
      <c r="M60" s="505"/>
      <c r="N60" s="506"/>
    </row>
    <row r="61" spans="1:14" ht="21.95" customHeight="1">
      <c r="A61" s="124"/>
      <c r="B61" s="127">
        <v>8</v>
      </c>
      <c r="C61" s="128"/>
      <c r="D61" s="130"/>
      <c r="E61" s="128"/>
      <c r="F61" s="134"/>
      <c r="G61" s="130"/>
      <c r="H61" s="135"/>
      <c r="I61" s="131"/>
      <c r="J61" s="132"/>
      <c r="K61" s="136"/>
      <c r="L61" s="107"/>
      <c r="M61" s="505"/>
      <c r="N61" s="506"/>
    </row>
    <row r="62" spans="1:14" ht="21.95" customHeight="1">
      <c r="A62" s="124"/>
      <c r="B62" s="127">
        <v>9</v>
      </c>
      <c r="C62" s="128"/>
      <c r="D62" s="130"/>
      <c r="E62" s="128"/>
      <c r="F62" s="134"/>
      <c r="G62" s="130"/>
      <c r="H62" s="135"/>
      <c r="I62" s="131"/>
      <c r="J62" s="132"/>
      <c r="K62" s="136"/>
      <c r="L62" s="107"/>
      <c r="M62" s="505"/>
      <c r="N62" s="506"/>
    </row>
    <row r="63" spans="1:14" ht="35.1" customHeight="1">
      <c r="A63" s="124"/>
      <c r="B63" s="148"/>
      <c r="C63" s="149"/>
      <c r="D63" s="150"/>
      <c r="E63" s="149"/>
      <c r="F63" s="149"/>
      <c r="G63" s="150"/>
      <c r="H63" s="149"/>
      <c r="I63" s="151"/>
      <c r="J63" s="152"/>
      <c r="K63" s="153"/>
      <c r="L63" s="154"/>
      <c r="M63" s="509"/>
      <c r="N63" s="510"/>
    </row>
    <row r="64" spans="1:14" ht="21.95" customHeight="1">
      <c r="A64" s="124"/>
      <c r="B64" s="127">
        <v>1</v>
      </c>
      <c r="C64" s="128"/>
      <c r="D64" s="130"/>
      <c r="E64" s="128"/>
      <c r="F64" s="134"/>
      <c r="G64" s="130"/>
      <c r="H64" s="135"/>
      <c r="I64" s="131"/>
      <c r="J64" s="132"/>
      <c r="K64" s="136"/>
      <c r="L64" s="107"/>
      <c r="M64" s="505"/>
      <c r="N64" s="506"/>
    </row>
    <row r="65" spans="1:14" ht="21.95" customHeight="1">
      <c r="A65" s="124"/>
      <c r="B65" s="127">
        <v>2</v>
      </c>
      <c r="C65" s="128"/>
      <c r="D65" s="130"/>
      <c r="E65" s="128"/>
      <c r="F65" s="134"/>
      <c r="G65" s="130"/>
      <c r="H65" s="135"/>
      <c r="I65" s="131"/>
      <c r="J65" s="132"/>
      <c r="K65" s="136"/>
      <c r="L65" s="107"/>
      <c r="M65" s="505"/>
      <c r="N65" s="506"/>
    </row>
    <row r="66" spans="1:14" ht="21.95" customHeight="1">
      <c r="A66" s="124"/>
      <c r="B66" s="127">
        <v>3</v>
      </c>
      <c r="C66" s="128"/>
      <c r="D66" s="130"/>
      <c r="E66" s="128"/>
      <c r="F66" s="134"/>
      <c r="G66" s="130"/>
      <c r="H66" s="135"/>
      <c r="I66" s="131"/>
      <c r="J66" s="132"/>
      <c r="K66" s="136"/>
      <c r="L66" s="107"/>
      <c r="M66" s="505"/>
      <c r="N66" s="506"/>
    </row>
    <row r="67" spans="1:14" ht="21.95" customHeight="1">
      <c r="A67" s="124"/>
      <c r="B67" s="127">
        <v>4</v>
      </c>
      <c r="C67" s="128"/>
      <c r="D67" s="130"/>
      <c r="E67" s="128"/>
      <c r="F67" s="134"/>
      <c r="G67" s="130"/>
      <c r="H67" s="135"/>
      <c r="I67" s="131"/>
      <c r="J67" s="132"/>
      <c r="K67" s="136"/>
      <c r="L67" s="107"/>
      <c r="M67" s="505"/>
      <c r="N67" s="506"/>
    </row>
    <row r="68" spans="1:14" ht="21.95" customHeight="1">
      <c r="A68" s="124"/>
      <c r="B68" s="127">
        <v>5</v>
      </c>
      <c r="C68" s="128"/>
      <c r="D68" s="130"/>
      <c r="E68" s="128"/>
      <c r="F68" s="134"/>
      <c r="G68" s="130"/>
      <c r="H68" s="135"/>
      <c r="I68" s="131"/>
      <c r="J68" s="132"/>
      <c r="K68" s="136"/>
      <c r="L68" s="107"/>
      <c r="M68" s="505"/>
      <c r="N68" s="506"/>
    </row>
    <row r="69" spans="1:14" ht="21.95" customHeight="1">
      <c r="A69" s="124"/>
      <c r="B69" s="127">
        <v>6</v>
      </c>
      <c r="C69" s="128"/>
      <c r="D69" s="130"/>
      <c r="E69" s="128"/>
      <c r="F69" s="134"/>
      <c r="G69" s="130"/>
      <c r="H69" s="135"/>
      <c r="I69" s="131"/>
      <c r="J69" s="132"/>
      <c r="K69" s="136"/>
      <c r="L69" s="107"/>
      <c r="M69" s="505"/>
      <c r="N69" s="506"/>
    </row>
    <row r="70" spans="1:14" ht="21.95" customHeight="1">
      <c r="A70" s="124"/>
      <c r="B70" s="127">
        <v>7</v>
      </c>
      <c r="C70" s="128"/>
      <c r="D70" s="130"/>
      <c r="E70" s="128"/>
      <c r="F70" s="134"/>
      <c r="G70" s="130"/>
      <c r="H70" s="135"/>
      <c r="I70" s="131"/>
      <c r="J70" s="132"/>
      <c r="K70" s="136"/>
      <c r="L70" s="107"/>
      <c r="M70" s="505"/>
      <c r="N70" s="506"/>
    </row>
    <row r="71" spans="1:14" ht="21.95" customHeight="1">
      <c r="A71" s="124"/>
      <c r="B71" s="127">
        <v>8</v>
      </c>
      <c r="C71" s="128"/>
      <c r="D71" s="130"/>
      <c r="E71" s="128"/>
      <c r="F71" s="134"/>
      <c r="G71" s="130"/>
      <c r="H71" s="135"/>
      <c r="I71" s="131"/>
      <c r="J71" s="132"/>
      <c r="K71" s="136"/>
      <c r="L71" s="107"/>
      <c r="M71" s="505"/>
      <c r="N71" s="506"/>
    </row>
    <row r="72" spans="1:14" ht="21.95" customHeight="1">
      <c r="A72" s="124"/>
      <c r="B72" s="127">
        <v>9</v>
      </c>
      <c r="C72" s="128"/>
      <c r="D72" s="130"/>
      <c r="E72" s="128"/>
      <c r="F72" s="134"/>
      <c r="G72" s="130"/>
      <c r="H72" s="135"/>
      <c r="I72" s="131"/>
      <c r="J72" s="132"/>
      <c r="K72" s="136"/>
      <c r="L72" s="107"/>
      <c r="M72" s="505"/>
      <c r="N72" s="506"/>
    </row>
    <row r="73" spans="1:14" ht="21.95" customHeight="1">
      <c r="A73" s="124"/>
      <c r="B73" s="127">
        <v>10</v>
      </c>
      <c r="C73" s="128"/>
      <c r="D73" s="130"/>
      <c r="E73" s="128"/>
      <c r="F73" s="134"/>
      <c r="G73" s="130"/>
      <c r="H73" s="135"/>
      <c r="I73" s="131"/>
      <c r="J73" s="132"/>
      <c r="K73" s="136"/>
      <c r="L73" s="107"/>
      <c r="M73" s="505"/>
      <c r="N73" s="506"/>
    </row>
    <row r="74" spans="1:14" ht="21.95" customHeight="1">
      <c r="A74" s="124"/>
      <c r="B74" s="127">
        <v>11</v>
      </c>
      <c r="C74" s="128"/>
      <c r="D74" s="130"/>
      <c r="E74" s="128"/>
      <c r="F74" s="134"/>
      <c r="G74" s="130"/>
      <c r="H74" s="135"/>
      <c r="I74" s="131"/>
      <c r="J74" s="132"/>
      <c r="K74" s="136"/>
      <c r="L74" s="107"/>
      <c r="M74" s="505"/>
      <c r="N74" s="506"/>
    </row>
    <row r="75" spans="1:14" ht="35.1" customHeight="1">
      <c r="A75" s="124"/>
      <c r="B75" s="148"/>
      <c r="C75" s="149"/>
      <c r="D75" s="150"/>
      <c r="E75" s="149"/>
      <c r="F75" s="149"/>
      <c r="G75" s="150"/>
      <c r="H75" s="149"/>
      <c r="I75" s="151"/>
      <c r="J75" s="152"/>
      <c r="K75" s="153"/>
      <c r="L75" s="154"/>
      <c r="M75" s="509"/>
      <c r="N75" s="510"/>
    </row>
    <row r="76" spans="1:14" ht="21.95" customHeight="1">
      <c r="A76" s="124"/>
      <c r="B76" s="127">
        <v>1</v>
      </c>
      <c r="C76" s="128"/>
      <c r="D76" s="130"/>
      <c r="E76" s="128"/>
      <c r="F76" s="134"/>
      <c r="G76" s="130"/>
      <c r="H76" s="135"/>
      <c r="I76" s="131"/>
      <c r="J76" s="132"/>
      <c r="K76" s="136"/>
      <c r="L76" s="107"/>
      <c r="M76" s="505"/>
      <c r="N76" s="506"/>
    </row>
    <row r="77" spans="1:14" ht="21.95" customHeight="1">
      <c r="A77" s="124"/>
      <c r="B77" s="127">
        <v>2</v>
      </c>
      <c r="C77" s="128"/>
      <c r="D77" s="130"/>
      <c r="E77" s="128"/>
      <c r="F77" s="134"/>
      <c r="G77" s="130"/>
      <c r="H77" s="135"/>
      <c r="I77" s="131"/>
      <c r="J77" s="132"/>
      <c r="K77" s="136"/>
      <c r="L77" s="107"/>
      <c r="M77" s="505"/>
      <c r="N77" s="506"/>
    </row>
    <row r="78" spans="1:14" ht="21.95" customHeight="1">
      <c r="A78" s="124"/>
      <c r="B78" s="127">
        <v>3</v>
      </c>
      <c r="C78" s="128"/>
      <c r="D78" s="130"/>
      <c r="E78" s="128"/>
      <c r="F78" s="134"/>
      <c r="G78" s="130"/>
      <c r="H78" s="135"/>
      <c r="I78" s="131"/>
      <c r="J78" s="132"/>
      <c r="K78" s="136"/>
      <c r="L78" s="107"/>
      <c r="M78" s="505"/>
      <c r="N78" s="506"/>
    </row>
    <row r="79" spans="1:14" ht="21.95" customHeight="1">
      <c r="A79" s="124"/>
      <c r="B79" s="127">
        <v>4</v>
      </c>
      <c r="C79" s="128"/>
      <c r="D79" s="130"/>
      <c r="E79" s="128"/>
      <c r="F79" s="134"/>
      <c r="G79" s="130"/>
      <c r="H79" s="135"/>
      <c r="I79" s="131"/>
      <c r="J79" s="132"/>
      <c r="K79" s="136"/>
      <c r="L79" s="107"/>
      <c r="M79" s="505"/>
      <c r="N79" s="506"/>
    </row>
    <row r="80" spans="1:14" ht="21.95" customHeight="1">
      <c r="A80" s="124"/>
      <c r="B80" s="127">
        <v>5</v>
      </c>
      <c r="C80" s="128"/>
      <c r="D80" s="130"/>
      <c r="E80" s="128"/>
      <c r="F80" s="134"/>
      <c r="G80" s="130"/>
      <c r="H80" s="135"/>
      <c r="I80" s="131"/>
      <c r="J80" s="132"/>
      <c r="K80" s="136"/>
      <c r="L80" s="107"/>
      <c r="M80" s="505"/>
      <c r="N80" s="506"/>
    </row>
    <row r="81" spans="1:14" ht="21.95" customHeight="1">
      <c r="A81" s="124"/>
      <c r="B81" s="127">
        <v>6</v>
      </c>
      <c r="C81" s="128"/>
      <c r="D81" s="130"/>
      <c r="E81" s="128"/>
      <c r="F81" s="134"/>
      <c r="G81" s="130"/>
      <c r="H81" s="135"/>
      <c r="I81" s="131"/>
      <c r="J81" s="132"/>
      <c r="K81" s="136"/>
      <c r="L81" s="107"/>
      <c r="M81" s="505"/>
      <c r="N81" s="506"/>
    </row>
    <row r="82" spans="1:14" ht="21.95" customHeight="1">
      <c r="A82" s="124"/>
      <c r="B82" s="127">
        <v>7</v>
      </c>
      <c r="C82" s="128"/>
      <c r="D82" s="130"/>
      <c r="E82" s="128"/>
      <c r="F82" s="134"/>
      <c r="G82" s="130"/>
      <c r="H82" s="135"/>
      <c r="I82" s="131"/>
      <c r="J82" s="132"/>
      <c r="K82" s="136"/>
      <c r="L82" s="107"/>
      <c r="M82" s="505"/>
      <c r="N82" s="506"/>
    </row>
    <row r="83" spans="1:14" ht="21.95" customHeight="1">
      <c r="A83" s="124"/>
      <c r="B83" s="127">
        <v>8</v>
      </c>
      <c r="C83" s="128"/>
      <c r="D83" s="130"/>
      <c r="E83" s="128"/>
      <c r="F83" s="134"/>
      <c r="G83" s="130"/>
      <c r="H83" s="135"/>
      <c r="I83" s="131"/>
      <c r="J83" s="132"/>
      <c r="K83" s="136"/>
      <c r="L83" s="107"/>
      <c r="M83" s="505"/>
      <c r="N83" s="506"/>
    </row>
    <row r="84" spans="1:14" ht="21.95" customHeight="1">
      <c r="A84" s="124"/>
      <c r="B84" s="127">
        <v>9</v>
      </c>
      <c r="C84" s="128"/>
      <c r="D84" s="130"/>
      <c r="E84" s="128"/>
      <c r="F84" s="134"/>
      <c r="G84" s="130"/>
      <c r="H84" s="135"/>
      <c r="I84" s="131"/>
      <c r="J84" s="132"/>
      <c r="K84" s="136"/>
      <c r="L84" s="107"/>
      <c r="M84" s="505"/>
      <c r="N84" s="506"/>
    </row>
    <row r="85" spans="1:14" ht="35.1" customHeight="1">
      <c r="A85" s="124"/>
      <c r="B85" s="148"/>
      <c r="C85" s="149"/>
      <c r="D85" s="150"/>
      <c r="E85" s="149"/>
      <c r="F85" s="149"/>
      <c r="G85" s="150"/>
      <c r="H85" s="149"/>
      <c r="I85" s="151"/>
      <c r="J85" s="152"/>
      <c r="K85" s="153"/>
      <c r="L85" s="154"/>
      <c r="M85" s="509"/>
      <c r="N85" s="510"/>
    </row>
    <row r="86" spans="1:14" ht="21.95" customHeight="1">
      <c r="A86" s="124"/>
      <c r="B86" s="127">
        <v>1</v>
      </c>
      <c r="C86" s="140"/>
      <c r="D86" s="137"/>
      <c r="E86" s="140"/>
      <c r="F86" s="140"/>
      <c r="G86" s="137"/>
      <c r="H86" s="134"/>
      <c r="I86" s="138"/>
      <c r="J86" s="139"/>
      <c r="K86" s="133"/>
      <c r="L86" s="259"/>
      <c r="M86" s="505"/>
      <c r="N86" s="506"/>
    </row>
    <row r="87" spans="1:14" ht="21.95" customHeight="1">
      <c r="A87" s="124"/>
      <c r="B87" s="127">
        <v>2</v>
      </c>
      <c r="C87" s="134"/>
      <c r="D87" s="137"/>
      <c r="E87" s="134"/>
      <c r="F87" s="140"/>
      <c r="G87" s="137"/>
      <c r="H87" s="134"/>
      <c r="I87" s="138"/>
      <c r="J87" s="139"/>
      <c r="K87" s="133"/>
      <c r="L87" s="107"/>
      <c r="M87" s="505"/>
      <c r="N87" s="506"/>
    </row>
    <row r="88" spans="1:14" ht="21.95" customHeight="1">
      <c r="A88" s="124"/>
      <c r="B88" s="127">
        <v>3</v>
      </c>
      <c r="C88" s="128"/>
      <c r="D88" s="130"/>
      <c r="E88" s="134"/>
      <c r="F88" s="140"/>
      <c r="G88" s="137"/>
      <c r="H88" s="134"/>
      <c r="I88" s="138"/>
      <c r="J88" s="132"/>
      <c r="K88" s="136"/>
      <c r="L88" s="107"/>
      <c r="M88" s="505"/>
      <c r="N88" s="506"/>
    </row>
    <row r="89" spans="1:14" ht="21.95" customHeight="1">
      <c r="A89" s="124"/>
      <c r="B89" s="127">
        <v>4</v>
      </c>
      <c r="C89" s="128"/>
      <c r="D89" s="130"/>
      <c r="E89" s="134"/>
      <c r="F89" s="140"/>
      <c r="G89" s="137"/>
      <c r="H89" s="134"/>
      <c r="I89" s="138"/>
      <c r="J89" s="132"/>
      <c r="K89" s="136"/>
      <c r="L89" s="107"/>
      <c r="M89" s="505"/>
      <c r="N89" s="506"/>
    </row>
    <row r="90" spans="1:14" ht="21.95" customHeight="1">
      <c r="A90" s="124"/>
      <c r="B90" s="127">
        <v>5</v>
      </c>
      <c r="C90" s="128"/>
      <c r="D90" s="130"/>
      <c r="E90" s="134"/>
      <c r="F90" s="140"/>
      <c r="G90" s="137"/>
      <c r="H90" s="134"/>
      <c r="I90" s="138"/>
      <c r="J90" s="139"/>
      <c r="K90" s="136"/>
      <c r="L90" s="107"/>
      <c r="M90" s="505"/>
      <c r="N90" s="506"/>
    </row>
    <row r="91" spans="1:14" ht="21.95" customHeight="1">
      <c r="A91" s="124"/>
      <c r="B91" s="127">
        <v>6</v>
      </c>
      <c r="C91" s="128"/>
      <c r="D91" s="130"/>
      <c r="E91" s="134"/>
      <c r="F91" s="140"/>
      <c r="G91" s="137"/>
      <c r="H91" s="134"/>
      <c r="I91" s="138"/>
      <c r="J91" s="132"/>
      <c r="K91" s="136"/>
      <c r="L91" s="107"/>
      <c r="M91" s="505"/>
      <c r="N91" s="506"/>
    </row>
    <row r="92" spans="1:14" ht="21.95" customHeight="1">
      <c r="A92" s="124"/>
      <c r="B92" s="127">
        <v>7</v>
      </c>
      <c r="C92" s="128"/>
      <c r="D92" s="130"/>
      <c r="E92" s="134"/>
      <c r="F92" s="140"/>
      <c r="G92" s="137"/>
      <c r="H92" s="134"/>
      <c r="I92" s="138"/>
      <c r="J92" s="132"/>
      <c r="K92" s="136"/>
      <c r="L92" s="107"/>
      <c r="M92" s="505"/>
      <c r="N92" s="506"/>
    </row>
    <row r="93" spans="1:14" ht="21.95" customHeight="1">
      <c r="A93" s="124"/>
      <c r="B93" s="127">
        <v>8</v>
      </c>
      <c r="C93" s="128"/>
      <c r="D93" s="130"/>
      <c r="E93" s="134"/>
      <c r="F93" s="140"/>
      <c r="G93" s="137"/>
      <c r="H93" s="134"/>
      <c r="I93" s="138"/>
      <c r="J93" s="132"/>
      <c r="K93" s="136"/>
      <c r="L93" s="107"/>
      <c r="M93" s="505"/>
      <c r="N93" s="506"/>
    </row>
    <row r="94" spans="1:14" ht="21.95" customHeight="1">
      <c r="A94" s="124"/>
      <c r="B94" s="127">
        <v>9</v>
      </c>
      <c r="C94" s="128"/>
      <c r="D94" s="130"/>
      <c r="E94" s="134"/>
      <c r="F94" s="140"/>
      <c r="G94" s="137"/>
      <c r="H94" s="134"/>
      <c r="I94" s="138"/>
      <c r="J94" s="132"/>
      <c r="K94" s="136"/>
      <c r="L94" s="107"/>
      <c r="M94" s="505"/>
      <c r="N94" s="506"/>
    </row>
    <row r="95" spans="1:14" ht="21.95" customHeight="1">
      <c r="A95" s="124"/>
      <c r="B95" s="127">
        <v>10</v>
      </c>
      <c r="C95" s="128"/>
      <c r="D95" s="130"/>
      <c r="E95" s="134"/>
      <c r="F95" s="140"/>
      <c r="G95" s="137"/>
      <c r="H95" s="134"/>
      <c r="I95" s="138"/>
      <c r="J95" s="139"/>
      <c r="K95" s="136"/>
      <c r="L95" s="107"/>
      <c r="M95" s="505"/>
      <c r="N95" s="506"/>
    </row>
    <row r="96" spans="1:14" ht="21.95" customHeight="1">
      <c r="A96" s="124"/>
      <c r="B96" s="127">
        <v>11</v>
      </c>
      <c r="C96" s="128"/>
      <c r="D96" s="130"/>
      <c r="E96" s="134"/>
      <c r="F96" s="140"/>
      <c r="G96" s="137"/>
      <c r="H96" s="134"/>
      <c r="I96" s="138"/>
      <c r="J96" s="139"/>
      <c r="K96" s="136"/>
      <c r="L96" s="107"/>
      <c r="M96" s="505"/>
      <c r="N96" s="506"/>
    </row>
    <row r="97" spans="1:14" ht="21.95" customHeight="1">
      <c r="A97" s="124"/>
      <c r="B97" s="127">
        <v>12</v>
      </c>
      <c r="C97" s="128"/>
      <c r="D97" s="130"/>
      <c r="E97" s="137"/>
      <c r="F97" s="140"/>
      <c r="G97" s="137"/>
      <c r="H97" s="134"/>
      <c r="I97" s="138"/>
      <c r="J97" s="139"/>
      <c r="K97" s="136"/>
      <c r="L97" s="107"/>
      <c r="M97" s="505"/>
      <c r="N97" s="506"/>
    </row>
    <row r="98" spans="1:14" ht="21.95" customHeight="1">
      <c r="A98" s="124"/>
      <c r="B98" s="127">
        <v>13</v>
      </c>
      <c r="C98" s="128"/>
      <c r="D98" s="130"/>
      <c r="E98" s="134"/>
      <c r="F98" s="140"/>
      <c r="G98" s="137"/>
      <c r="H98" s="134"/>
      <c r="I98" s="138"/>
      <c r="J98" s="139"/>
      <c r="K98" s="136"/>
      <c r="L98" s="107"/>
      <c r="M98" s="505"/>
      <c r="N98" s="506"/>
    </row>
    <row r="99" spans="1:14" ht="21.95" customHeight="1">
      <c r="A99" s="124"/>
      <c r="B99" s="127">
        <v>14</v>
      </c>
      <c r="C99" s="128"/>
      <c r="D99" s="130"/>
      <c r="E99" s="134"/>
      <c r="F99" s="140"/>
      <c r="G99" s="137"/>
      <c r="H99" s="134"/>
      <c r="I99" s="138"/>
      <c r="J99" s="139"/>
      <c r="K99" s="136"/>
      <c r="L99" s="107"/>
      <c r="M99" s="505"/>
      <c r="N99" s="506"/>
    </row>
    <row r="100" spans="1:14" ht="21.95" customHeight="1">
      <c r="A100" s="124"/>
      <c r="B100" s="127">
        <v>15</v>
      </c>
      <c r="C100" s="128"/>
      <c r="D100" s="130"/>
      <c r="E100" s="134"/>
      <c r="F100" s="140"/>
      <c r="G100" s="137"/>
      <c r="H100" s="134"/>
      <c r="I100" s="138"/>
      <c r="J100" s="139"/>
      <c r="K100" s="136"/>
      <c r="L100" s="107"/>
      <c r="M100" s="505"/>
      <c r="N100" s="506"/>
    </row>
    <row r="101" spans="1:14" ht="21.95" customHeight="1">
      <c r="A101" s="124"/>
      <c r="B101" s="127">
        <v>16</v>
      </c>
      <c r="C101" s="128"/>
      <c r="D101" s="130"/>
      <c r="E101" s="134"/>
      <c r="F101" s="140"/>
      <c r="G101" s="137"/>
      <c r="H101" s="134"/>
      <c r="I101" s="138"/>
      <c r="J101" s="139"/>
      <c r="K101" s="136"/>
      <c r="L101" s="107"/>
      <c r="M101" s="505"/>
      <c r="N101" s="506"/>
    </row>
    <row r="102" spans="1:14" ht="21.95" customHeight="1">
      <c r="A102" s="124"/>
      <c r="B102" s="127">
        <v>17</v>
      </c>
      <c r="C102" s="128"/>
      <c r="D102" s="130"/>
      <c r="E102" s="134"/>
      <c r="F102" s="140"/>
      <c r="G102" s="137"/>
      <c r="H102" s="134"/>
      <c r="I102" s="138"/>
      <c r="J102" s="132"/>
      <c r="K102" s="136"/>
      <c r="L102" s="107"/>
      <c r="M102" s="505"/>
      <c r="N102" s="506"/>
    </row>
    <row r="103" spans="1:14" ht="21.95" customHeight="1">
      <c r="A103" s="124"/>
      <c r="B103" s="127">
        <v>18</v>
      </c>
      <c r="C103" s="128"/>
      <c r="D103" s="130"/>
      <c r="E103" s="134"/>
      <c r="F103" s="140"/>
      <c r="G103" s="137"/>
      <c r="H103" s="134"/>
      <c r="I103" s="138"/>
      <c r="J103" s="139"/>
      <c r="K103" s="136"/>
      <c r="L103" s="107"/>
      <c r="M103" s="505"/>
      <c r="N103" s="506"/>
    </row>
    <row r="104" spans="1:14" ht="21.95" customHeight="1">
      <c r="A104" s="124"/>
      <c r="B104" s="127">
        <v>19</v>
      </c>
      <c r="C104" s="128"/>
      <c r="D104" s="130"/>
      <c r="E104" s="134"/>
      <c r="F104" s="140"/>
      <c r="G104" s="137"/>
      <c r="H104" s="134"/>
      <c r="I104" s="138"/>
      <c r="J104" s="139"/>
      <c r="K104" s="136"/>
      <c r="L104" s="107"/>
      <c r="M104" s="511"/>
      <c r="N104" s="512"/>
    </row>
    <row r="105" spans="1:14" ht="21.95" customHeight="1">
      <c r="A105" s="124"/>
      <c r="B105" s="127">
        <v>20</v>
      </c>
      <c r="C105" s="128"/>
      <c r="D105" s="130"/>
      <c r="E105" s="134"/>
      <c r="F105" s="140"/>
      <c r="G105" s="137"/>
      <c r="H105" s="134"/>
      <c r="I105" s="138"/>
      <c r="J105" s="139"/>
      <c r="K105" s="136"/>
      <c r="L105" s="107"/>
      <c r="M105" s="505"/>
      <c r="N105" s="506"/>
    </row>
    <row r="106" spans="1:14" ht="21.95" customHeight="1">
      <c r="A106" s="124"/>
      <c r="B106" s="127">
        <v>21</v>
      </c>
      <c r="C106" s="128"/>
      <c r="D106" s="130"/>
      <c r="E106" s="134"/>
      <c r="F106" s="140"/>
      <c r="G106" s="137"/>
      <c r="H106" s="134"/>
      <c r="I106" s="138"/>
      <c r="J106" s="139"/>
      <c r="K106" s="136"/>
      <c r="L106" s="107"/>
      <c r="M106" s="505"/>
      <c r="N106" s="506"/>
    </row>
    <row r="107" spans="1:14" ht="21.95" customHeight="1">
      <c r="A107" s="124"/>
      <c r="B107" s="127">
        <v>22</v>
      </c>
      <c r="C107" s="219"/>
      <c r="D107" s="220"/>
      <c r="E107" s="221"/>
      <c r="F107" s="140"/>
      <c r="G107" s="222"/>
      <c r="H107" s="221"/>
      <c r="I107" s="223"/>
      <c r="J107" s="224"/>
      <c r="K107" s="225"/>
      <c r="L107" s="226"/>
      <c r="M107" s="513"/>
      <c r="N107" s="514"/>
    </row>
    <row r="108" spans="1:14" ht="21.95" customHeight="1">
      <c r="A108" s="124"/>
      <c r="B108" s="127">
        <v>23</v>
      </c>
      <c r="C108" s="219"/>
      <c r="D108" s="227"/>
      <c r="E108" s="221"/>
      <c r="F108" s="228"/>
      <c r="G108" s="222"/>
      <c r="H108" s="221"/>
      <c r="I108" s="223"/>
      <c r="J108" s="224"/>
      <c r="K108" s="225"/>
      <c r="L108" s="226"/>
      <c r="M108" s="505"/>
      <c r="N108" s="506"/>
    </row>
    <row r="109" spans="1:14" ht="21.95" customHeight="1">
      <c r="A109" s="124"/>
      <c r="B109" s="127">
        <v>24</v>
      </c>
      <c r="C109" s="128"/>
      <c r="D109" s="130"/>
      <c r="E109" s="134"/>
      <c r="F109" s="140"/>
      <c r="G109" s="137"/>
      <c r="H109" s="134"/>
      <c r="I109" s="138"/>
      <c r="J109" s="132"/>
      <c r="K109" s="136"/>
      <c r="L109" s="107"/>
      <c r="M109" s="505"/>
      <c r="N109" s="506"/>
    </row>
    <row r="110" spans="1:14" ht="21.95" customHeight="1">
      <c r="A110" s="124"/>
      <c r="B110" s="127">
        <v>25</v>
      </c>
      <c r="C110" s="128"/>
      <c r="D110" s="130"/>
      <c r="E110" s="134"/>
      <c r="F110" s="140"/>
      <c r="G110" s="137"/>
      <c r="H110" s="134"/>
      <c r="I110" s="138"/>
      <c r="J110" s="132"/>
      <c r="K110" s="136"/>
      <c r="L110" s="107"/>
      <c r="M110" s="505"/>
      <c r="N110" s="506"/>
    </row>
    <row r="111" spans="1:14" ht="21.95" customHeight="1">
      <c r="A111" s="124"/>
      <c r="B111" s="127">
        <v>26</v>
      </c>
      <c r="C111" s="128"/>
      <c r="D111" s="130"/>
      <c r="E111" s="134"/>
      <c r="F111" s="140"/>
      <c r="G111" s="137"/>
      <c r="H111" s="134"/>
      <c r="I111" s="138"/>
      <c r="J111" s="132"/>
      <c r="K111" s="136"/>
      <c r="L111" s="107"/>
      <c r="M111" s="517"/>
      <c r="N111" s="517"/>
    </row>
    <row r="112" spans="1:14" ht="35.1" customHeight="1">
      <c r="A112" s="124"/>
      <c r="B112" s="148"/>
      <c r="C112" s="149"/>
      <c r="D112" s="150"/>
      <c r="E112" s="149"/>
      <c r="F112" s="149"/>
      <c r="G112" s="150"/>
      <c r="H112" s="149"/>
      <c r="I112" s="151"/>
      <c r="J112" s="152"/>
      <c r="K112" s="153"/>
      <c r="L112" s="154"/>
      <c r="M112" s="509"/>
      <c r="N112" s="510"/>
    </row>
    <row r="113" spans="1:15" ht="21.95" customHeight="1">
      <c r="A113" s="124"/>
      <c r="B113" s="253">
        <v>1</v>
      </c>
      <c r="C113" s="254"/>
      <c r="D113" s="255"/>
      <c r="E113" s="247"/>
      <c r="F113" s="247"/>
      <c r="G113" s="255"/>
      <c r="H113" s="254"/>
      <c r="I113" s="256"/>
      <c r="J113" s="257"/>
      <c r="K113" s="258"/>
      <c r="L113" s="259"/>
      <c r="M113" s="515"/>
      <c r="N113" s="516"/>
    </row>
    <row r="114" spans="1:15" ht="21.95" customHeight="1">
      <c r="A114" s="124"/>
      <c r="B114" s="245">
        <v>2</v>
      </c>
      <c r="C114" s="246"/>
      <c r="D114" s="244"/>
      <c r="E114" s="247"/>
      <c r="F114" s="247"/>
      <c r="G114" s="248"/>
      <c r="H114" s="246"/>
      <c r="I114" s="249"/>
      <c r="J114" s="250"/>
      <c r="K114" s="251"/>
      <c r="L114" s="252"/>
      <c r="M114" s="503"/>
      <c r="N114" s="504"/>
    </row>
    <row r="115" spans="1:15" ht="21.95" customHeight="1">
      <c r="A115" s="124"/>
      <c r="B115" s="253">
        <v>3</v>
      </c>
      <c r="C115" s="128"/>
      <c r="D115" s="130"/>
      <c r="E115" s="128"/>
      <c r="F115" s="128"/>
      <c r="G115" s="130"/>
      <c r="H115" s="128"/>
      <c r="I115" s="128"/>
      <c r="J115" s="132"/>
      <c r="K115" s="136"/>
      <c r="L115" s="107"/>
      <c r="M115" s="505"/>
      <c r="N115" s="506"/>
    </row>
    <row r="116" spans="1:15" ht="21.95" customHeight="1">
      <c r="A116" s="124"/>
      <c r="B116" s="245">
        <v>4</v>
      </c>
      <c r="C116" s="128"/>
      <c r="D116" s="130"/>
      <c r="E116" s="128"/>
      <c r="F116" s="128"/>
      <c r="G116" s="130"/>
      <c r="H116" s="128"/>
      <c r="I116" s="128"/>
      <c r="J116" s="132"/>
      <c r="K116" s="136"/>
      <c r="L116" s="107"/>
      <c r="M116" s="505"/>
      <c r="N116" s="506"/>
    </row>
    <row r="117" spans="1:15" ht="21.95" customHeight="1">
      <c r="A117" s="124"/>
      <c r="B117" s="253">
        <v>5</v>
      </c>
      <c r="C117" s="128"/>
      <c r="D117" s="130"/>
      <c r="E117" s="128"/>
      <c r="F117" s="128"/>
      <c r="G117" s="130"/>
      <c r="H117" s="128"/>
      <c r="I117" s="128"/>
      <c r="J117" s="132"/>
      <c r="K117" s="136"/>
      <c r="L117" s="107"/>
      <c r="M117" s="505"/>
      <c r="N117" s="506"/>
    </row>
    <row r="118" spans="1:15" ht="21.95" customHeight="1">
      <c r="A118" s="124"/>
      <c r="B118" s="245">
        <v>6</v>
      </c>
      <c r="C118" s="128"/>
      <c r="D118" s="130"/>
      <c r="E118" s="128"/>
      <c r="F118" s="128"/>
      <c r="G118" s="130"/>
      <c r="H118" s="128"/>
      <c r="I118" s="128"/>
      <c r="J118" s="132"/>
      <c r="K118" s="136"/>
      <c r="L118" s="107"/>
      <c r="M118" s="505"/>
      <c r="N118" s="506"/>
    </row>
    <row r="119" spans="1:15" ht="21.95" customHeight="1">
      <c r="A119" s="124"/>
      <c r="B119" s="253">
        <v>7</v>
      </c>
      <c r="C119" s="128"/>
      <c r="D119" s="130"/>
      <c r="E119" s="128"/>
      <c r="F119" s="128"/>
      <c r="G119" s="130"/>
      <c r="H119" s="128"/>
      <c r="I119" s="128"/>
      <c r="J119" s="132"/>
      <c r="K119" s="136"/>
      <c r="L119" s="107"/>
      <c r="M119" s="505"/>
      <c r="N119" s="506"/>
    </row>
    <row r="120" spans="1:15" ht="21.95" customHeight="1">
      <c r="A120" s="124"/>
      <c r="B120" s="245">
        <v>8</v>
      </c>
      <c r="C120" s="128"/>
      <c r="D120" s="130"/>
      <c r="E120" s="128"/>
      <c r="F120" s="128"/>
      <c r="G120" s="130"/>
      <c r="H120" s="128"/>
      <c r="I120" s="128"/>
      <c r="J120" s="132"/>
      <c r="K120" s="136"/>
      <c r="L120" s="107"/>
      <c r="M120" s="505"/>
      <c r="N120" s="506"/>
    </row>
    <row r="121" spans="1:15" ht="21.95" customHeight="1">
      <c r="A121" s="124"/>
      <c r="B121" s="253">
        <v>9</v>
      </c>
      <c r="C121" s="128"/>
      <c r="D121" s="130"/>
      <c r="E121" s="128"/>
      <c r="F121" s="128"/>
      <c r="G121" s="130"/>
      <c r="H121" s="128"/>
      <c r="I121" s="128"/>
      <c r="J121" s="132"/>
      <c r="K121" s="136"/>
      <c r="L121" s="107"/>
      <c r="M121" s="505"/>
      <c r="N121" s="506"/>
    </row>
    <row r="122" spans="1:15" ht="21.95" customHeight="1">
      <c r="A122" s="124"/>
      <c r="B122" s="245">
        <v>10</v>
      </c>
      <c r="C122" s="128"/>
      <c r="D122" s="130"/>
      <c r="E122" s="128"/>
      <c r="F122" s="128"/>
      <c r="G122" s="130"/>
      <c r="H122" s="128"/>
      <c r="I122" s="128"/>
      <c r="J122" s="132"/>
      <c r="K122" s="136"/>
      <c r="L122" s="243"/>
      <c r="M122" s="505"/>
      <c r="N122" s="506"/>
    </row>
    <row r="123" spans="1:15" ht="21.95" customHeight="1">
      <c r="A123" s="124"/>
      <c r="B123" s="253">
        <v>11</v>
      </c>
      <c r="C123" s="128"/>
      <c r="D123" s="130"/>
      <c r="E123" s="128"/>
      <c r="F123" s="128"/>
      <c r="G123" s="130"/>
      <c r="H123" s="128"/>
      <c r="I123" s="128"/>
      <c r="J123" s="132"/>
      <c r="K123" s="136"/>
      <c r="L123" s="107"/>
      <c r="M123" s="505"/>
      <c r="N123" s="506"/>
    </row>
    <row r="124" spans="1:15" ht="21.95" customHeight="1">
      <c r="A124" s="124"/>
      <c r="B124" s="245">
        <v>12</v>
      </c>
      <c r="C124" s="128"/>
      <c r="D124" s="130"/>
      <c r="E124" s="128"/>
      <c r="F124" s="128"/>
      <c r="G124" s="130"/>
      <c r="H124" s="128"/>
      <c r="I124" s="128"/>
      <c r="J124" s="132"/>
      <c r="K124" s="136"/>
      <c r="L124" s="107"/>
      <c r="M124" s="505"/>
      <c r="N124" s="506"/>
    </row>
    <row r="125" spans="1:15" ht="21.95" customHeight="1">
      <c r="A125" s="124"/>
      <c r="B125" s="253">
        <v>13</v>
      </c>
      <c r="C125" s="128"/>
      <c r="D125" s="130"/>
      <c r="E125" s="128"/>
      <c r="F125" s="128"/>
      <c r="G125" s="130"/>
      <c r="H125" s="128"/>
      <c r="I125" s="128"/>
      <c r="J125" s="132"/>
      <c r="K125" s="136"/>
      <c r="L125" s="107"/>
      <c r="M125" s="505"/>
      <c r="N125" s="506"/>
    </row>
    <row r="126" spans="1:15" ht="21.95" customHeight="1">
      <c r="A126" s="124"/>
      <c r="B126" s="245">
        <v>14</v>
      </c>
      <c r="C126" s="128"/>
      <c r="D126" s="130"/>
      <c r="E126" s="128"/>
      <c r="F126" s="128"/>
      <c r="G126" s="130"/>
      <c r="H126" s="128"/>
      <c r="I126" s="128"/>
      <c r="J126" s="132"/>
      <c r="K126" s="136"/>
      <c r="L126" s="107"/>
      <c r="M126" s="505"/>
      <c r="N126" s="506"/>
    </row>
    <row r="127" spans="1:15" ht="21.95" customHeight="1">
      <c r="A127" s="124"/>
      <c r="B127" s="261">
        <v>15</v>
      </c>
      <c r="C127" s="128"/>
      <c r="D127" s="130"/>
      <c r="E127" s="128"/>
      <c r="F127" s="128"/>
      <c r="G127" s="137"/>
      <c r="H127" s="134"/>
      <c r="I127" s="138"/>
      <c r="J127" s="132"/>
      <c r="K127" s="136"/>
      <c r="L127" s="107"/>
      <c r="M127" s="505"/>
      <c r="N127" s="506"/>
    </row>
    <row r="128" spans="1:15" s="32" customFormat="1" ht="21.95" customHeight="1">
      <c r="A128" s="263"/>
      <c r="B128" s="127">
        <v>16</v>
      </c>
      <c r="C128" s="128"/>
      <c r="D128" s="130"/>
      <c r="E128" s="128"/>
      <c r="F128" s="128"/>
      <c r="G128" s="128"/>
      <c r="H128" s="134"/>
      <c r="I128" s="128"/>
      <c r="J128" s="264"/>
      <c r="K128" s="136"/>
      <c r="L128" s="243"/>
      <c r="M128" s="505"/>
      <c r="N128" s="506"/>
      <c r="O128" s="263"/>
    </row>
    <row r="129" spans="1:15" s="32" customFormat="1" ht="21.95" customHeight="1">
      <c r="A129" s="263"/>
      <c r="B129" s="261">
        <v>17</v>
      </c>
      <c r="C129" s="128"/>
      <c r="D129" s="130"/>
      <c r="E129" s="128"/>
      <c r="F129" s="128"/>
      <c r="G129" s="128"/>
      <c r="H129" s="128"/>
      <c r="I129" s="128"/>
      <c r="J129" s="272"/>
      <c r="K129" s="273"/>
      <c r="L129" s="107"/>
      <c r="M129" s="505"/>
      <c r="N129" s="506"/>
      <c r="O129" s="263"/>
    </row>
    <row r="130" spans="1:15" ht="21.95" customHeight="1">
      <c r="A130" s="124"/>
      <c r="B130" s="127">
        <v>18</v>
      </c>
      <c r="C130" s="128"/>
      <c r="D130" s="130"/>
      <c r="E130" s="128"/>
      <c r="F130" s="128"/>
      <c r="G130" s="128"/>
      <c r="H130" s="128"/>
      <c r="I130" s="128"/>
      <c r="J130" s="272"/>
      <c r="K130" s="273"/>
      <c r="L130" s="107"/>
      <c r="M130" s="505"/>
      <c r="N130" s="506"/>
    </row>
    <row r="131" spans="1:15" ht="21.95" customHeight="1">
      <c r="A131" s="124"/>
      <c r="B131" s="261">
        <v>19</v>
      </c>
      <c r="C131" s="270"/>
      <c r="D131" s="271"/>
      <c r="E131" s="128"/>
      <c r="F131" s="128"/>
      <c r="G131" s="128"/>
      <c r="H131" s="128"/>
      <c r="I131" s="128"/>
      <c r="J131" s="272"/>
      <c r="K131" s="273"/>
      <c r="L131" s="107"/>
      <c r="M131" s="505"/>
      <c r="N131" s="506"/>
    </row>
    <row r="132" spans="1:15" ht="21.95" customHeight="1">
      <c r="A132" s="124"/>
      <c r="B132" s="127">
        <v>20</v>
      </c>
      <c r="C132" s="270"/>
      <c r="D132" s="271"/>
      <c r="E132" s="128"/>
      <c r="F132" s="128"/>
      <c r="G132" s="128"/>
      <c r="H132" s="128"/>
      <c r="I132" s="128"/>
      <c r="J132" s="272"/>
      <c r="K132" s="273"/>
      <c r="L132" s="107"/>
      <c r="M132" s="505"/>
      <c r="N132" s="506"/>
    </row>
    <row r="133" spans="1:15" ht="21.95" customHeight="1">
      <c r="A133" s="124"/>
      <c r="B133" s="107"/>
      <c r="C133" s="501"/>
      <c r="D133" s="502"/>
      <c r="E133" s="107"/>
      <c r="F133" s="107"/>
      <c r="G133" s="107"/>
      <c r="H133" s="107"/>
      <c r="I133" s="107"/>
      <c r="J133" s="217"/>
      <c r="K133" s="202"/>
      <c r="L133" s="107"/>
      <c r="M133" s="507"/>
      <c r="N133" s="508"/>
    </row>
    <row r="134" spans="1:15" ht="21.95" customHeight="1">
      <c r="A134" s="124"/>
      <c r="B134" s="107"/>
      <c r="C134" s="238"/>
      <c r="D134" s="127"/>
      <c r="E134" s="107"/>
      <c r="F134" s="107"/>
      <c r="G134" s="107"/>
      <c r="H134" s="107"/>
      <c r="I134" s="107"/>
      <c r="J134" s="217"/>
      <c r="K134" s="202"/>
      <c r="L134" s="107"/>
      <c r="M134" s="507"/>
      <c r="N134" s="508"/>
    </row>
    <row r="135" spans="1:15" ht="21.95" customHeight="1">
      <c r="A135" s="124"/>
      <c r="B135" s="107"/>
      <c r="C135" s="238"/>
      <c r="D135" s="127"/>
      <c r="E135" s="107"/>
      <c r="F135" s="107"/>
      <c r="G135" s="107"/>
      <c r="H135" s="107"/>
      <c r="I135" s="107"/>
      <c r="J135" s="217"/>
      <c r="K135" s="202"/>
      <c r="L135" s="107"/>
      <c r="M135" s="507"/>
      <c r="N135" s="508"/>
    </row>
    <row r="136" spans="1:15" ht="21.95" customHeight="1">
      <c r="A136" s="124"/>
      <c r="B136" s="107"/>
      <c r="C136" s="238"/>
      <c r="D136" s="127"/>
      <c r="E136" s="107"/>
      <c r="F136" s="107"/>
      <c r="G136" s="107"/>
      <c r="H136" s="107"/>
      <c r="I136" s="107"/>
      <c r="J136" s="217"/>
      <c r="K136" s="202"/>
      <c r="L136" s="107"/>
      <c r="M136" s="507"/>
      <c r="N136" s="508"/>
    </row>
    <row r="137" spans="1:15" ht="21.95" customHeight="1">
      <c r="A137" s="124"/>
      <c r="B137" s="107"/>
      <c r="C137" s="238"/>
      <c r="D137" s="127"/>
      <c r="E137" s="107"/>
      <c r="F137" s="107"/>
      <c r="G137" s="107"/>
      <c r="H137" s="107"/>
      <c r="I137" s="107"/>
      <c r="J137" s="217"/>
      <c r="K137" s="202"/>
      <c r="L137" s="107"/>
      <c r="M137" s="507"/>
      <c r="N137" s="508"/>
    </row>
    <row r="138" spans="1:15" ht="21.95" customHeight="1">
      <c r="A138" s="124"/>
      <c r="B138" s="107"/>
      <c r="C138" s="238"/>
      <c r="D138" s="127"/>
      <c r="E138" s="107"/>
      <c r="F138" s="107"/>
      <c r="G138" s="107"/>
      <c r="H138" s="107"/>
      <c r="I138" s="107"/>
      <c r="J138" s="217"/>
      <c r="K138" s="202"/>
      <c r="L138" s="107"/>
      <c r="M138" s="507"/>
      <c r="N138" s="508"/>
    </row>
    <row r="139" spans="1:15" ht="21.95" customHeight="1">
      <c r="A139" s="124"/>
      <c r="B139" s="107"/>
      <c r="C139" s="239"/>
      <c r="D139" s="127"/>
      <c r="E139" s="107"/>
      <c r="F139" s="107"/>
      <c r="G139" s="107"/>
      <c r="H139" s="107"/>
      <c r="I139" s="107"/>
      <c r="J139" s="217"/>
      <c r="K139" s="202"/>
      <c r="L139" s="107"/>
      <c r="M139" s="507"/>
      <c r="N139" s="508"/>
    </row>
    <row r="140" spans="1:15" ht="21.95" customHeight="1">
      <c r="A140" s="124"/>
      <c r="B140" s="107"/>
      <c r="C140" s="239"/>
      <c r="D140" s="127"/>
      <c r="E140" s="107"/>
      <c r="F140" s="107"/>
      <c r="G140" s="107"/>
      <c r="H140" s="107"/>
      <c r="I140" s="107"/>
      <c r="J140" s="217"/>
      <c r="K140" s="202"/>
      <c r="L140" s="107"/>
      <c r="M140" s="507"/>
      <c r="N140" s="508"/>
    </row>
    <row r="141" spans="1:15" ht="21.95" customHeight="1">
      <c r="A141" s="124"/>
      <c r="B141" s="107"/>
      <c r="C141" s="239"/>
      <c r="D141" s="127"/>
      <c r="E141" s="107"/>
      <c r="F141" s="107"/>
      <c r="G141" s="107"/>
      <c r="H141" s="107"/>
      <c r="I141" s="107"/>
      <c r="J141" s="217"/>
      <c r="K141" s="202"/>
      <c r="L141" s="107"/>
      <c r="M141" s="507"/>
      <c r="N141" s="508"/>
    </row>
    <row r="142" spans="1:15" ht="21.95" customHeight="1">
      <c r="A142" s="124"/>
      <c r="B142" s="107"/>
      <c r="C142" s="239"/>
      <c r="D142" s="127"/>
      <c r="E142" s="107"/>
      <c r="F142" s="107"/>
      <c r="G142" s="107"/>
      <c r="H142" s="107"/>
      <c r="I142" s="107"/>
      <c r="J142" s="217"/>
      <c r="K142" s="202"/>
      <c r="L142" s="107"/>
      <c r="M142" s="236"/>
      <c r="N142" s="237"/>
    </row>
    <row r="143" spans="1:15" ht="21.95" customHeight="1">
      <c r="A143" s="124"/>
      <c r="B143" s="107"/>
      <c r="C143" s="240"/>
      <c r="D143" s="127"/>
      <c r="E143" s="107"/>
      <c r="F143" s="107"/>
      <c r="G143" s="107"/>
      <c r="H143" s="107"/>
      <c r="I143" s="107"/>
      <c r="J143" s="217"/>
      <c r="K143" s="202"/>
      <c r="L143" s="107"/>
      <c r="M143" s="236"/>
      <c r="N143" s="237"/>
    </row>
    <row r="144" spans="1:15" ht="21.95" customHeight="1">
      <c r="A144" s="124"/>
      <c r="B144" s="107"/>
      <c r="C144" s="240"/>
      <c r="D144" s="127"/>
      <c r="E144" s="107"/>
      <c r="F144" s="107"/>
      <c r="G144" s="107"/>
      <c r="H144" s="107"/>
      <c r="I144" s="107"/>
      <c r="J144" s="217"/>
      <c r="K144" s="202"/>
      <c r="L144" s="107"/>
      <c r="M144" s="236"/>
      <c r="N144" s="237"/>
    </row>
    <row r="145" spans="1:14" ht="21.95" customHeight="1">
      <c r="A145" s="124"/>
      <c r="B145" s="107"/>
      <c r="C145" s="240"/>
      <c r="D145" s="127"/>
      <c r="E145" s="107"/>
      <c r="F145" s="107"/>
      <c r="G145" s="107"/>
      <c r="H145" s="107"/>
      <c r="I145" s="107"/>
      <c r="J145" s="217"/>
      <c r="K145" s="202"/>
      <c r="L145" s="107"/>
      <c r="M145" s="236"/>
      <c r="N145" s="237"/>
    </row>
    <row r="146" spans="1:14" ht="21.95" customHeight="1">
      <c r="A146" s="124"/>
      <c r="B146" s="107"/>
      <c r="C146" s="241"/>
      <c r="D146" s="242"/>
      <c r="E146" s="107"/>
      <c r="F146" s="107"/>
      <c r="G146" s="107"/>
      <c r="H146" s="107"/>
      <c r="I146" s="107"/>
      <c r="J146" s="217"/>
      <c r="K146" s="202"/>
      <c r="L146" s="107"/>
      <c r="M146" s="507"/>
      <c r="N146" s="508"/>
    </row>
    <row r="147" spans="1:14" ht="21.95" customHeight="1">
      <c r="A147" s="124"/>
      <c r="B147" s="107"/>
      <c r="C147" s="523"/>
      <c r="D147" s="127"/>
      <c r="E147" s="107"/>
      <c r="F147" s="107"/>
      <c r="G147" s="107"/>
      <c r="H147" s="107"/>
      <c r="I147" s="107"/>
      <c r="J147" s="217"/>
      <c r="K147" s="202"/>
      <c r="L147" s="107"/>
      <c r="M147" s="507"/>
      <c r="N147" s="508"/>
    </row>
    <row r="148" spans="1:14" ht="21.95" customHeight="1">
      <c r="A148" s="124"/>
      <c r="B148" s="107"/>
      <c r="C148" s="523"/>
      <c r="D148" s="127"/>
      <c r="E148" s="107"/>
      <c r="F148" s="107"/>
      <c r="G148" s="107"/>
      <c r="H148" s="107"/>
      <c r="I148" s="107"/>
      <c r="J148" s="217"/>
      <c r="K148" s="202"/>
      <c r="L148" s="107"/>
      <c r="M148" s="505"/>
      <c r="N148" s="506"/>
    </row>
    <row r="149" spans="1:14" ht="21.95" customHeight="1">
      <c r="A149" s="124"/>
      <c r="B149" s="107"/>
      <c r="C149" s="523"/>
      <c r="D149" s="127"/>
      <c r="E149" s="107"/>
      <c r="F149" s="107"/>
      <c r="G149" s="107"/>
      <c r="H149" s="107"/>
      <c r="I149" s="107"/>
      <c r="J149" s="217"/>
      <c r="K149" s="202"/>
      <c r="L149" s="107"/>
      <c r="M149" s="505"/>
      <c r="N149" s="506"/>
    </row>
    <row r="150" spans="1:14" ht="21.95" customHeight="1">
      <c r="A150" s="124"/>
      <c r="B150" s="107"/>
      <c r="C150" s="107"/>
      <c r="D150" s="216"/>
      <c r="E150" s="107"/>
      <c r="F150" s="107"/>
      <c r="G150" s="107"/>
      <c r="H150" s="107"/>
      <c r="I150" s="107"/>
      <c r="J150" s="217"/>
      <c r="K150" s="202"/>
      <c r="L150" s="107"/>
      <c r="M150" s="505"/>
      <c r="N150" s="506"/>
    </row>
  </sheetData>
  <mergeCells count="146">
    <mergeCell ref="M18:N18"/>
    <mergeCell ref="M138:N138"/>
    <mergeCell ref="M139:N139"/>
    <mergeCell ref="M140:N140"/>
    <mergeCell ref="M141:N141"/>
    <mergeCell ref="M146:N146"/>
    <mergeCell ref="M147:N147"/>
    <mergeCell ref="M148:N148"/>
    <mergeCell ref="M149:N149"/>
    <mergeCell ref="M43:N43"/>
    <mergeCell ref="M44:N44"/>
    <mergeCell ref="M45:N45"/>
    <mergeCell ref="M36:N36"/>
    <mergeCell ref="M37:N37"/>
    <mergeCell ref="M38:N38"/>
    <mergeCell ref="M39:N39"/>
    <mergeCell ref="M40:N40"/>
    <mergeCell ref="M51:N51"/>
    <mergeCell ref="M52:N52"/>
    <mergeCell ref="M53:N53"/>
    <mergeCell ref="M54:N54"/>
    <mergeCell ref="M55:N55"/>
    <mergeCell ref="M46:N46"/>
    <mergeCell ref="M47:N47"/>
    <mergeCell ref="M150:N150"/>
    <mergeCell ref="M134:N134"/>
    <mergeCell ref="M135:N135"/>
    <mergeCell ref="M136:N136"/>
    <mergeCell ref="M137:N137"/>
    <mergeCell ref="M19:N19"/>
    <mergeCell ref="M22:N22"/>
    <mergeCell ref="M23:N23"/>
    <mergeCell ref="M24:N24"/>
    <mergeCell ref="M25:N25"/>
    <mergeCell ref="M26:N26"/>
    <mergeCell ref="M20:N20"/>
    <mergeCell ref="M21:N21"/>
    <mergeCell ref="M32:N32"/>
    <mergeCell ref="M33:N33"/>
    <mergeCell ref="M34:N34"/>
    <mergeCell ref="M35:N35"/>
    <mergeCell ref="M27:N27"/>
    <mergeCell ref="M28:N28"/>
    <mergeCell ref="M29:N29"/>
    <mergeCell ref="M30:N30"/>
    <mergeCell ref="M31:N31"/>
    <mergeCell ref="M41:N41"/>
    <mergeCell ref="M42:N42"/>
    <mergeCell ref="A1:K1"/>
    <mergeCell ref="A2:K2"/>
    <mergeCell ref="A3:K3"/>
    <mergeCell ref="A4:K4"/>
    <mergeCell ref="M5:N5"/>
    <mergeCell ref="M11:N11"/>
    <mergeCell ref="M12:N12"/>
    <mergeCell ref="M16:N16"/>
    <mergeCell ref="M17:N17"/>
    <mergeCell ref="M7:N7"/>
    <mergeCell ref="M8:N8"/>
    <mergeCell ref="M9:N9"/>
    <mergeCell ref="M10:N10"/>
    <mergeCell ref="M13:N13"/>
    <mergeCell ref="M15:N15"/>
    <mergeCell ref="M14:N14"/>
    <mergeCell ref="M48:N48"/>
    <mergeCell ref="M49:N49"/>
    <mergeCell ref="M50:N50"/>
    <mergeCell ref="M62:N62"/>
    <mergeCell ref="M61:N61"/>
    <mergeCell ref="M63:N63"/>
    <mergeCell ref="M64:N64"/>
    <mergeCell ref="M65:N65"/>
    <mergeCell ref="M66:N66"/>
    <mergeCell ref="M56:N56"/>
    <mergeCell ref="M57:N57"/>
    <mergeCell ref="M58:N58"/>
    <mergeCell ref="M59:N59"/>
    <mergeCell ref="M60:N60"/>
    <mergeCell ref="M73:N73"/>
    <mergeCell ref="M72:N72"/>
    <mergeCell ref="M74:N74"/>
    <mergeCell ref="M75:N75"/>
    <mergeCell ref="M67:N67"/>
    <mergeCell ref="M68:N68"/>
    <mergeCell ref="M69:N69"/>
    <mergeCell ref="M70:N70"/>
    <mergeCell ref="M71:N71"/>
    <mergeCell ref="M81:N81"/>
    <mergeCell ref="M82:N82"/>
    <mergeCell ref="M83:N83"/>
    <mergeCell ref="M84:N84"/>
    <mergeCell ref="M85:N85"/>
    <mergeCell ref="M76:N76"/>
    <mergeCell ref="M77:N77"/>
    <mergeCell ref="M78:N78"/>
    <mergeCell ref="M79:N79"/>
    <mergeCell ref="M80:N80"/>
    <mergeCell ref="M90:N90"/>
    <mergeCell ref="M91:N91"/>
    <mergeCell ref="M92:N92"/>
    <mergeCell ref="M93:N93"/>
    <mergeCell ref="M86:N86"/>
    <mergeCell ref="M87:N87"/>
    <mergeCell ref="M88:N88"/>
    <mergeCell ref="M89:N89"/>
    <mergeCell ref="M99:N99"/>
    <mergeCell ref="M100:N100"/>
    <mergeCell ref="M101:N101"/>
    <mergeCell ref="M102:N102"/>
    <mergeCell ref="M103:N103"/>
    <mergeCell ref="M94:N94"/>
    <mergeCell ref="M95:N95"/>
    <mergeCell ref="M96:N96"/>
    <mergeCell ref="M97:N97"/>
    <mergeCell ref="M98:N98"/>
    <mergeCell ref="M109:N109"/>
    <mergeCell ref="M110:N110"/>
    <mergeCell ref="M112:N112"/>
    <mergeCell ref="M115:N115"/>
    <mergeCell ref="M116:N116"/>
    <mergeCell ref="M104:N104"/>
    <mergeCell ref="M105:N105"/>
    <mergeCell ref="M106:N106"/>
    <mergeCell ref="M107:N107"/>
    <mergeCell ref="M108:N108"/>
    <mergeCell ref="M113:N113"/>
    <mergeCell ref="M111:N111"/>
    <mergeCell ref="C133:D133"/>
    <mergeCell ref="M114:N114"/>
    <mergeCell ref="M126:N126"/>
    <mergeCell ref="M121:N121"/>
    <mergeCell ref="M122:N122"/>
    <mergeCell ref="M123:N123"/>
    <mergeCell ref="M124:N124"/>
    <mergeCell ref="M125:N125"/>
    <mergeCell ref="M117:N117"/>
    <mergeCell ref="M118:N118"/>
    <mergeCell ref="M119:N119"/>
    <mergeCell ref="M120:N120"/>
    <mergeCell ref="M127:N127"/>
    <mergeCell ref="M128:N128"/>
    <mergeCell ref="M130:N130"/>
    <mergeCell ref="M133:N133"/>
    <mergeCell ref="M131:N131"/>
    <mergeCell ref="M132:N132"/>
    <mergeCell ref="M129:N129"/>
  </mergeCells>
  <conditionalFormatting sqref="J6:J127">
    <cfRule type="containsText" dxfId="33" priority="49" operator="containsText" text="Kırlangıç">
      <formula>NOT(ISERROR(SEARCH("Kırlangıç",J6)))</formula>
    </cfRule>
    <cfRule type="containsText" dxfId="32" priority="50" operator="containsText" text="Eldelek">
      <formula>NOT(ISERROR(SEARCH("Eldelek",J6)))</formula>
    </cfRule>
    <cfRule type="containsText" dxfId="31" priority="51" operator="containsText" text="Akçakavak">
      <formula>NOT(ISERROR(SEARCH("Akçakavak",J6)))</formula>
    </cfRule>
    <cfRule type="containsText" dxfId="30" priority="52" operator="containsText" text="Karal">
      <formula>NOT(ISERROR(SEARCH("Karal",J6)))</formula>
    </cfRule>
    <cfRule type="containsText" dxfId="29" priority="53" operator="containsText" text="Koçubaba">
      <formula>NOT(ISERROR(SEARCH("Koçubaba",J6)))</formula>
    </cfRule>
    <cfRule type="containsText" dxfId="28" priority="54" operator="containsText" text="Kulaksız">
      <formula>NOT(ISERROR(SEARCH("Kulaksız",J6)))</formula>
    </cfRule>
    <cfRule type="containsText" dxfId="27" priority="57" operator="containsText" text="Işıklar">
      <formula>NOT(ISERROR(SEARCH("Işıklar",J6)))</formula>
    </cfRule>
    <cfRule type="containsText" dxfId="26" priority="58" operator="containsText" text="Beşbıçak">
      <formula>NOT(ISERROR(SEARCH("Beşbıçak",J6)))</formula>
    </cfRule>
    <cfRule type="containsText" dxfId="25" priority="59" operator="containsText" text="İzzettin Köyü">
      <formula>NOT(ISERROR(SEARCH("İzzettin Köyü",J6)))</formula>
    </cfRule>
    <cfRule type="cellIs" dxfId="24" priority="60" operator="equal">
      <formula>"Dikmen Köyü"</formula>
    </cfRule>
  </conditionalFormatting>
  <conditionalFormatting sqref="J127 J6:J115">
    <cfRule type="containsText" dxfId="23" priority="55" operator="containsText" text="Kırlangıç">
      <formula>NOT(ISERROR(SEARCH("Kırlangıç",J6)))</formula>
    </cfRule>
    <cfRule type="containsText" dxfId="22" priority="56" operator="containsText" text="Aydınşeyh">
      <formula>NOT(ISERROR(SEARCH("Aydınşeyh",J6)))</formula>
    </cfRule>
  </conditionalFormatting>
  <conditionalFormatting sqref="J1:J1048576">
    <cfRule type="containsText" dxfId="21" priority="37" operator="containsText" text="Dikmen">
      <formula>NOT(ISERROR(SEARCH("Dikmen",J1)))</formula>
    </cfRule>
    <cfRule type="containsText" dxfId="20" priority="38" operator="containsText" text="Battal">
      <formula>NOT(ISERROR(SEARCH("Battal",J1)))</formula>
    </cfRule>
    <cfRule type="containsText" dxfId="19" priority="39" operator="containsText" text="Ulaş">
      <formula>NOT(ISERROR(SEARCH("Ulaş",J1)))</formula>
    </cfRule>
    <cfRule type="containsText" dxfId="18" priority="40" operator="containsText" text="Bey Obası">
      <formula>NOT(ISERROR(SEARCH("Bey Obası",J1)))</formula>
    </cfRule>
    <cfRule type="containsText" dxfId="17" priority="41" operator="containsText" text="Kargın">
      <formula>NOT(ISERROR(SEARCH("Kargın",J1)))</formula>
    </cfRule>
    <cfRule type="containsText" dxfId="16" priority="42" operator="containsText" text="Hüseyin">
      <formula>NOT(ISERROR(SEARCH("Hüseyin",J1)))</formula>
    </cfRule>
    <cfRule type="containsText" dxfId="15" priority="43" operator="containsText" text="Mehmet">
      <formula>NOT(ISERROR(SEARCH("Mehmet",J1)))</formula>
    </cfRule>
    <cfRule type="containsText" dxfId="14" priority="44" operator="containsText" text="Selamlı">
      <formula>NOT(ISERROR(SEARCH("Selamlı",J1)))</formula>
    </cfRule>
    <cfRule type="containsText" dxfId="13" priority="45" operator="containsText" text="Karali">
      <formula>NOT(ISERROR(SEARCH("Karali",J1)))</formula>
    </cfRule>
    <cfRule type="containsText" dxfId="12" priority="46" operator="containsText" text="Bıyıkaydın">
      <formula>NOT(ISERROR(SEARCH("Bıyıkaydın",J1)))</formula>
    </cfRule>
    <cfRule type="containsText" dxfId="11" priority="47" operator="containsText" text="hıdırşeyh">
      <formula>NOT(ISERROR(SEARCH("hıdırşeyh",J1)))</formula>
    </cfRule>
    <cfRule type="containsText" dxfId="10" priority="48" operator="containsText" text="Yenilli">
      <formula>NOT(ISERROR(SEARCH("Yenilli",J1)))</formula>
    </cfRule>
  </conditionalFormatting>
  <conditionalFormatting sqref="L122">
    <cfRule type="containsText" dxfId="9" priority="36" operator="containsText" text="Taşımalı">
      <formula>NOT(ISERROR(SEARCH("Taşımalı",L122)))</formula>
    </cfRule>
  </conditionalFormatting>
  <conditionalFormatting sqref="M112:N114 M85:N85 M75:N75 M63:N63 M53:N53 M44:N44 M35:N35 M16:N16 L1:L1048576">
    <cfRule type="containsText" dxfId="8" priority="34" operator="containsText" text="TAŞIMASIZ">
      <formula>NOT(ISERROR(SEARCH("TAŞIMASIZ",L1)))</formula>
    </cfRule>
    <cfRule type="containsText" dxfId="7" priority="35" operator="containsText" text="TAŞIMALI">
      <formula>NOT(ISERROR(SEARCH("TAŞIMALI",L1)))</formula>
    </cfRule>
  </conditionalFormatting>
  <conditionalFormatting sqref="L115:L121 L73 L76:L78 L80 L83 L87:L111 L36 L39 L41:L43 L46 L49 L52 L54 L57:L58 L64:L71 L27:L28 L30:L31 L7:L10 L17:L21 L12:L15 L123:L132">
    <cfRule type="containsText" dxfId="6" priority="33" operator="containsText" text="TAŞIMASIZ">
      <formula>NOT(ISERROR(SEARCH("TAŞIMASIZ",L7)))</formula>
    </cfRule>
  </conditionalFormatting>
  <conditionalFormatting sqref="M115:N132">
    <cfRule type="containsText" dxfId="5" priority="6" operator="containsText" text="İKİSİDE HAYATTA BERABER">
      <formula>NOT(ISERROR(SEARCH("İKİSİDE HAYATTA BERABER",M115)))</formula>
    </cfRule>
    <cfRule type="containsText" priority="7" operator="containsText" text="İKİSİDE HAYATTA BERABER">
      <formula>NOT(ISERROR(SEARCH("İKİSİDE HAYATTA BERABER",M115)))</formula>
    </cfRule>
  </conditionalFormatting>
  <conditionalFormatting sqref="M1:M1048576 N1:N13 N15:N1048576 M129:N132">
    <cfRule type="containsText" dxfId="4" priority="1" operator="containsText" text="İKİSİDE HAYATTA AYRI">
      <formula>NOT(ISERROR(SEARCH("İKİSİDE HAYATTA AYRI",M1)))</formula>
    </cfRule>
    <cfRule type="containsText" dxfId="3" priority="2" operator="containsText" text="ANNE VEFAAT ETMİŞ">
      <formula>NOT(ISERROR(SEARCH("ANNE VEFAAT ETMİŞ",M1)))</formula>
    </cfRule>
    <cfRule type="containsText" dxfId="2" priority="3" operator="containsText" text="İKİSİDE HAYATTA AYRI">
      <formula>NOT(ISERROR(SEARCH("İKİSİDE HAYATTA AYRI",M1)))</formula>
    </cfRule>
    <cfRule type="containsText" dxfId="1" priority="4" operator="containsText" text="BABA VEFAAT ETMİŞ">
      <formula>NOT(ISERROR(SEARCH("BABA VEFAAT ETMİŞ",M1)))</formula>
    </cfRule>
    <cfRule type="containsText" dxfId="0" priority="5" operator="containsText" text="İKİSİDE HAYATTA BERABER">
      <formula>NOT(ISERROR(SEARCH("İKİSİDE HAYATTA BERABER",M1)))</formula>
    </cfRule>
  </conditionalFormatting>
  <pageMargins left="0.19685039370078741" right="0" top="0" bottom="0" header="0" footer="0"/>
  <pageSetup paperSize="9" scale="45" orientation="landscape" r:id="rId1"/>
  <drawing r:id="rId2"/>
</worksheet>
</file>

<file path=xl/worksheets/sheet18.xml><?xml version="1.0" encoding="utf-8"?>
<worksheet xmlns="http://schemas.openxmlformats.org/spreadsheetml/2006/main" xmlns:r="http://schemas.openxmlformats.org/officeDocument/2006/relationships">
  <dimension ref="A1:D15"/>
  <sheetViews>
    <sheetView workbookViewId="0"/>
  </sheetViews>
  <sheetFormatPr defaultRowHeight="15"/>
  <cols>
    <col min="2" max="2" width="38.28515625" customWidth="1"/>
    <col min="3" max="3" width="29.28515625" customWidth="1"/>
    <col min="4" max="4" width="52.85546875" customWidth="1"/>
  </cols>
  <sheetData>
    <row r="1" spans="1:4" ht="40.5" customHeight="1">
      <c r="A1" s="88" t="s">
        <v>242</v>
      </c>
      <c r="B1" s="88"/>
      <c r="C1" s="88" t="s">
        <v>243</v>
      </c>
      <c r="D1" s="88" t="s">
        <v>244</v>
      </c>
    </row>
    <row r="2" spans="1:4">
      <c r="A2" s="87">
        <v>1</v>
      </c>
      <c r="B2" s="81" t="s">
        <v>354</v>
      </c>
      <c r="C2" s="81" t="s">
        <v>367</v>
      </c>
      <c r="D2" t="s">
        <v>245</v>
      </c>
    </row>
    <row r="3" spans="1:4">
      <c r="A3" s="87">
        <v>2</v>
      </c>
      <c r="B3" s="81" t="s">
        <v>355</v>
      </c>
      <c r="C3" s="81" t="s">
        <v>368</v>
      </c>
      <c r="D3" t="s">
        <v>245</v>
      </c>
    </row>
    <row r="4" spans="1:4">
      <c r="A4" s="87">
        <v>3</v>
      </c>
      <c r="B4" s="81" t="s">
        <v>356</v>
      </c>
      <c r="C4" s="81" t="s">
        <v>369</v>
      </c>
      <c r="D4" t="s">
        <v>246</v>
      </c>
    </row>
    <row r="5" spans="1:4">
      <c r="A5" s="87">
        <v>4</v>
      </c>
      <c r="B5" s="81" t="s">
        <v>357</v>
      </c>
      <c r="C5" s="81" t="s">
        <v>370</v>
      </c>
      <c r="D5" t="s">
        <v>247</v>
      </c>
    </row>
    <row r="6" spans="1:4">
      <c r="A6" s="87">
        <v>5</v>
      </c>
      <c r="B6" s="81" t="s">
        <v>358</v>
      </c>
      <c r="C6" s="81" t="s">
        <v>371</v>
      </c>
      <c r="D6" t="s">
        <v>248</v>
      </c>
    </row>
    <row r="7" spans="1:4">
      <c r="A7" s="87">
        <v>6</v>
      </c>
      <c r="B7" s="81" t="s">
        <v>359</v>
      </c>
      <c r="C7" s="81" t="s">
        <v>372</v>
      </c>
      <c r="D7" t="s">
        <v>249</v>
      </c>
    </row>
    <row r="8" spans="1:4">
      <c r="A8" s="87">
        <v>7</v>
      </c>
      <c r="B8" s="81" t="s">
        <v>360</v>
      </c>
      <c r="C8" s="81" t="s">
        <v>373</v>
      </c>
      <c r="D8" t="s">
        <v>253</v>
      </c>
    </row>
    <row r="9" spans="1:4">
      <c r="A9" s="87">
        <v>8</v>
      </c>
      <c r="B9" s="81" t="s">
        <v>361</v>
      </c>
      <c r="C9" s="81" t="s">
        <v>374</v>
      </c>
      <c r="D9" t="s">
        <v>254</v>
      </c>
    </row>
    <row r="10" spans="1:4">
      <c r="A10" s="87">
        <v>9</v>
      </c>
      <c r="B10" s="81" t="s">
        <v>362</v>
      </c>
      <c r="C10" s="81" t="s">
        <v>375</v>
      </c>
      <c r="D10" t="s">
        <v>245</v>
      </c>
    </row>
    <row r="11" spans="1:4">
      <c r="A11" s="87">
        <v>10</v>
      </c>
      <c r="B11" s="81" t="s">
        <v>359</v>
      </c>
      <c r="C11" s="81" t="s">
        <v>372</v>
      </c>
      <c r="D11" t="s">
        <v>169</v>
      </c>
    </row>
    <row r="12" spans="1:4">
      <c r="A12" s="87">
        <v>11</v>
      </c>
      <c r="B12" s="81" t="s">
        <v>363</v>
      </c>
      <c r="C12" s="81" t="s">
        <v>376</v>
      </c>
      <c r="D12" t="s">
        <v>249</v>
      </c>
    </row>
    <row r="13" spans="1:4">
      <c r="A13" s="87">
        <v>12</v>
      </c>
      <c r="B13" s="81" t="s">
        <v>364</v>
      </c>
      <c r="C13" s="81" t="s">
        <v>377</v>
      </c>
      <c r="D13" t="s">
        <v>251</v>
      </c>
    </row>
    <row r="14" spans="1:4">
      <c r="A14" s="87">
        <v>13</v>
      </c>
      <c r="B14" s="78" t="s">
        <v>365</v>
      </c>
      <c r="C14" s="81" t="s">
        <v>378</v>
      </c>
      <c r="D14" t="s">
        <v>250</v>
      </c>
    </row>
    <row r="15" spans="1:4">
      <c r="A15" s="87">
        <v>14</v>
      </c>
      <c r="B15" s="78" t="s">
        <v>366</v>
      </c>
      <c r="C15" s="81" t="s">
        <v>379</v>
      </c>
      <c r="D15" t="s">
        <v>252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tabColor theme="8" tint="0.59999389629810485"/>
  </sheetPr>
  <dimension ref="A1:H18"/>
  <sheetViews>
    <sheetView workbookViewId="0"/>
  </sheetViews>
  <sheetFormatPr defaultRowHeight="15"/>
  <cols>
    <col min="1" max="1" width="3.7109375" customWidth="1"/>
    <col min="2" max="2" width="27.42578125" customWidth="1"/>
    <col min="3" max="3" width="4.42578125" customWidth="1"/>
    <col min="4" max="4" width="48.85546875" customWidth="1"/>
    <col min="5" max="5" width="9.7109375" customWidth="1"/>
    <col min="6" max="6" width="15.7109375" customWidth="1"/>
    <col min="7" max="7" width="3.5703125" customWidth="1"/>
    <col min="8" max="8" width="4.28515625" customWidth="1"/>
  </cols>
  <sheetData>
    <row r="1" spans="1:8">
      <c r="A1" s="1"/>
      <c r="B1" s="2"/>
      <c r="C1" s="3"/>
      <c r="D1" s="1"/>
      <c r="E1" s="1"/>
      <c r="F1" s="1"/>
      <c r="G1" s="1"/>
    </row>
    <row r="2" spans="1:8" ht="22.5">
      <c r="A2" s="4"/>
      <c r="B2" s="340" t="s">
        <v>0</v>
      </c>
      <c r="C2" s="340"/>
      <c r="D2" s="340"/>
      <c r="E2" s="340"/>
      <c r="F2" s="340"/>
      <c r="G2" s="4"/>
    </row>
    <row r="3" spans="1:8" ht="24.95" customHeight="1">
      <c r="A3" s="5"/>
      <c r="B3" s="157" t="s">
        <v>1</v>
      </c>
      <c r="C3" s="158" t="s">
        <v>2</v>
      </c>
      <c r="D3" s="160" t="s">
        <v>3</v>
      </c>
      <c r="E3" s="161"/>
      <c r="F3" s="162"/>
      <c r="G3" s="5"/>
    </row>
    <row r="4" spans="1:8" ht="24.95" customHeight="1">
      <c r="A4" s="5"/>
      <c r="B4" s="157" t="s">
        <v>4</v>
      </c>
      <c r="C4" s="158" t="s">
        <v>2</v>
      </c>
      <c r="D4" s="160" t="s">
        <v>5</v>
      </c>
      <c r="E4" s="161"/>
      <c r="F4" s="162"/>
      <c r="G4" s="5"/>
    </row>
    <row r="5" spans="1:8" ht="37.5" customHeight="1">
      <c r="A5" s="6"/>
      <c r="B5" s="156" t="s">
        <v>6</v>
      </c>
      <c r="C5" s="159" t="s">
        <v>2</v>
      </c>
      <c r="D5" s="235" t="s">
        <v>114</v>
      </c>
      <c r="E5" s="163" t="s">
        <v>7</v>
      </c>
      <c r="F5" s="164">
        <v>1</v>
      </c>
      <c r="G5" s="5"/>
    </row>
    <row r="6" spans="1:8" ht="24.95" customHeight="1">
      <c r="A6" s="6"/>
      <c r="B6" s="156" t="s">
        <v>8</v>
      </c>
      <c r="C6" s="159" t="s">
        <v>2</v>
      </c>
      <c r="D6" s="160" t="s">
        <v>9</v>
      </c>
      <c r="E6" s="165"/>
      <c r="F6" s="166"/>
      <c r="G6" s="5"/>
    </row>
    <row r="7" spans="1:8" ht="24.95" customHeight="1">
      <c r="A7" s="6"/>
      <c r="B7" s="156" t="s">
        <v>10</v>
      </c>
      <c r="C7" s="159" t="s">
        <v>2</v>
      </c>
      <c r="D7" s="160" t="s">
        <v>380</v>
      </c>
      <c r="E7" s="161"/>
      <c r="F7" s="162"/>
      <c r="G7" s="5"/>
    </row>
    <row r="8" spans="1:8" ht="24.95" customHeight="1">
      <c r="A8" s="6"/>
      <c r="B8" s="156" t="s">
        <v>11</v>
      </c>
      <c r="C8" s="159" t="s">
        <v>2</v>
      </c>
      <c r="D8" s="160" t="s">
        <v>381</v>
      </c>
      <c r="E8" s="161"/>
      <c r="F8" s="162"/>
      <c r="G8" s="5"/>
    </row>
    <row r="9" spans="1:8" ht="24.95" customHeight="1">
      <c r="A9" s="6"/>
      <c r="B9" s="156" t="s">
        <v>12</v>
      </c>
      <c r="C9" s="159" t="s">
        <v>2</v>
      </c>
      <c r="D9" s="160" t="s">
        <v>382</v>
      </c>
      <c r="E9" s="161"/>
      <c r="F9" s="162"/>
      <c r="G9" s="5"/>
    </row>
    <row r="10" spans="1:8" ht="24.95" customHeight="1">
      <c r="A10" s="6"/>
      <c r="B10" s="156" t="s">
        <v>12</v>
      </c>
      <c r="C10" s="159" t="s">
        <v>2</v>
      </c>
      <c r="D10" s="160" t="s">
        <v>383</v>
      </c>
      <c r="E10" s="161"/>
      <c r="F10" s="162"/>
      <c r="G10" s="5"/>
    </row>
    <row r="11" spans="1:8" ht="24.95" customHeight="1">
      <c r="A11" s="6"/>
      <c r="B11" s="156" t="s">
        <v>13</v>
      </c>
      <c r="C11" s="159" t="s">
        <v>2</v>
      </c>
      <c r="D11" s="160" t="s">
        <v>384</v>
      </c>
      <c r="E11" s="161"/>
      <c r="F11" s="162"/>
      <c r="G11" s="5"/>
    </row>
    <row r="12" spans="1:8" ht="24.95" customHeight="1">
      <c r="A12" s="6"/>
      <c r="B12" s="156" t="s">
        <v>14</v>
      </c>
      <c r="C12" s="159" t="s">
        <v>2</v>
      </c>
      <c r="D12" s="160" t="s">
        <v>385</v>
      </c>
      <c r="E12" s="161"/>
      <c r="F12" s="162"/>
      <c r="G12" s="5"/>
    </row>
    <row r="13" spans="1:8" ht="24.95" customHeight="1">
      <c r="A13" s="1"/>
      <c r="B13" s="167" t="s">
        <v>177</v>
      </c>
      <c r="C13" s="168" t="s">
        <v>2</v>
      </c>
      <c r="D13" s="169" t="s">
        <v>333</v>
      </c>
      <c r="E13" s="170"/>
      <c r="F13" s="171"/>
      <c r="G13" s="1"/>
    </row>
    <row r="14" spans="1:8" ht="24.95" customHeight="1">
      <c r="A14" s="1"/>
      <c r="B14" s="167" t="s">
        <v>277</v>
      </c>
      <c r="C14" s="168" t="s">
        <v>2</v>
      </c>
      <c r="D14" s="341" t="s">
        <v>336</v>
      </c>
      <c r="E14" s="342"/>
      <c r="F14" s="172"/>
      <c r="G14" s="338" t="s">
        <v>276</v>
      </c>
      <c r="H14" s="339"/>
    </row>
    <row r="15" spans="1:8" ht="24.95" customHeight="1">
      <c r="A15" s="1"/>
      <c r="B15" s="167" t="s">
        <v>278</v>
      </c>
      <c r="C15" s="168" t="s">
        <v>2</v>
      </c>
      <c r="D15" s="341" t="s">
        <v>335</v>
      </c>
      <c r="E15" s="342"/>
      <c r="F15" s="172"/>
      <c r="G15" s="338"/>
      <c r="H15" s="339"/>
    </row>
    <row r="16" spans="1:8" ht="24.95" customHeight="1">
      <c r="A16" s="1"/>
      <c r="B16" s="167" t="s">
        <v>279</v>
      </c>
      <c r="C16" s="168" t="s">
        <v>2</v>
      </c>
      <c r="D16" s="341" t="s">
        <v>334</v>
      </c>
      <c r="E16" s="342"/>
      <c r="F16" s="172"/>
      <c r="G16" s="338"/>
      <c r="H16" s="339"/>
    </row>
    <row r="17" spans="1:8" ht="24.95" customHeight="1">
      <c r="A17" s="1"/>
      <c r="B17" s="167" t="s">
        <v>280</v>
      </c>
      <c r="C17" s="168" t="s">
        <v>2</v>
      </c>
      <c r="D17" s="341" t="s">
        <v>324</v>
      </c>
      <c r="E17" s="342"/>
      <c r="F17" s="172"/>
      <c r="G17" s="338"/>
      <c r="H17" s="339"/>
    </row>
    <row r="18" spans="1:8">
      <c r="A18" s="1"/>
      <c r="B18" s="1"/>
      <c r="C18" s="1"/>
      <c r="D18" s="1"/>
      <c r="E18" s="1"/>
      <c r="F18" s="1"/>
      <c r="G18" s="1"/>
    </row>
  </sheetData>
  <mergeCells count="6">
    <mergeCell ref="G14:H17"/>
    <mergeCell ref="B2:F2"/>
    <mergeCell ref="D14:E14"/>
    <mergeCell ref="D15:E15"/>
    <mergeCell ref="D16:E16"/>
    <mergeCell ref="D17:E17"/>
  </mergeCells>
  <dataValidations count="1">
    <dataValidation type="list" allowBlank="1" showInputMessage="1" showErrorMessage="1" prompt="Lütfen Seçim Yapınız..." sqref="D6">
      <formula1>$B$80:$B$96</formula1>
    </dataValidation>
  </dataValidations>
  <pageMargins left="0.23622047244094491" right="0.23622047244094491" top="0.74803149606299213" bottom="0.74803149606299213"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sheetPr>
    <tabColor rgb="FFFFC000"/>
  </sheetPr>
  <dimension ref="A1:A174"/>
  <sheetViews>
    <sheetView workbookViewId="0">
      <selection activeCell="A21" sqref="A21"/>
    </sheetView>
  </sheetViews>
  <sheetFormatPr defaultRowHeight="15"/>
  <cols>
    <col min="1" max="1" width="179" customWidth="1"/>
  </cols>
  <sheetData>
    <row r="1" spans="1:1" ht="62.25" customHeight="1" thickBot="1">
      <c r="A1" s="10" t="s">
        <v>43</v>
      </c>
    </row>
    <row r="2" spans="1:1" ht="21.95" customHeight="1">
      <c r="A2" s="229" t="s">
        <v>44</v>
      </c>
    </row>
    <row r="3" spans="1:1" ht="21.95" customHeight="1">
      <c r="A3" s="229" t="s">
        <v>282</v>
      </c>
    </row>
    <row r="4" spans="1:1" ht="21.95" customHeight="1">
      <c r="A4" s="230" t="s">
        <v>45</v>
      </c>
    </row>
    <row r="5" spans="1:1" ht="21.95" customHeight="1">
      <c r="A5" s="230" t="s">
        <v>46</v>
      </c>
    </row>
    <row r="6" spans="1:1" ht="21.95" customHeight="1">
      <c r="A6" s="230" t="s">
        <v>47</v>
      </c>
    </row>
    <row r="7" spans="1:1" ht="21.95" customHeight="1">
      <c r="A7" s="230" t="s">
        <v>48</v>
      </c>
    </row>
    <row r="8" spans="1:1" ht="38.25" customHeight="1">
      <c r="A8" s="230" t="s">
        <v>283</v>
      </c>
    </row>
    <row r="9" spans="1:1" ht="21.95" customHeight="1">
      <c r="A9" s="230" t="s">
        <v>49</v>
      </c>
    </row>
    <row r="10" spans="1:1" ht="21.95" customHeight="1">
      <c r="A10" s="230" t="s">
        <v>50</v>
      </c>
    </row>
    <row r="11" spans="1:1" ht="21.95" customHeight="1">
      <c r="A11" s="230" t="s">
        <v>51</v>
      </c>
    </row>
    <row r="12" spans="1:1" ht="21.95" customHeight="1">
      <c r="A12" s="230" t="s">
        <v>284</v>
      </c>
    </row>
    <row r="13" spans="1:1" ht="21.95" customHeight="1">
      <c r="A13" s="230" t="s">
        <v>285</v>
      </c>
    </row>
    <row r="14" spans="1:1" ht="21.95" customHeight="1">
      <c r="A14" s="229"/>
    </row>
    <row r="15" spans="1:1" ht="21.95" customHeight="1">
      <c r="A15" s="229" t="s">
        <v>52</v>
      </c>
    </row>
    <row r="16" spans="1:1" ht="21.95" customHeight="1">
      <c r="A16" s="229"/>
    </row>
    <row r="17" spans="1:1" ht="21.95" customHeight="1">
      <c r="A17" s="229" t="s">
        <v>286</v>
      </c>
    </row>
    <row r="18" spans="1:1" ht="21.95" customHeight="1">
      <c r="A18" s="230" t="s">
        <v>287</v>
      </c>
    </row>
    <row r="19" spans="1:1" ht="21.95" customHeight="1">
      <c r="A19" s="230" t="s">
        <v>53</v>
      </c>
    </row>
    <row r="20" spans="1:1" ht="21.95" customHeight="1">
      <c r="A20" s="230" t="s">
        <v>54</v>
      </c>
    </row>
    <row r="21" spans="1:1" ht="21.95" customHeight="1">
      <c r="A21" s="230" t="s">
        <v>288</v>
      </c>
    </row>
    <row r="22" spans="1:1" ht="21.95" customHeight="1">
      <c r="A22" s="230" t="s">
        <v>55</v>
      </c>
    </row>
    <row r="23" spans="1:1" ht="21.95" customHeight="1">
      <c r="A23" s="230" t="s">
        <v>56</v>
      </c>
    </row>
    <row r="24" spans="1:1" ht="31.5" customHeight="1">
      <c r="A24" s="230" t="s">
        <v>289</v>
      </c>
    </row>
    <row r="25" spans="1:1" ht="21.95" customHeight="1">
      <c r="A25" s="230" t="s">
        <v>290</v>
      </c>
    </row>
    <row r="26" spans="1:1" ht="21.95" customHeight="1">
      <c r="A26" s="230" t="s">
        <v>57</v>
      </c>
    </row>
    <row r="27" spans="1:1" ht="21.95" customHeight="1">
      <c r="A27" s="230" t="s">
        <v>291</v>
      </c>
    </row>
    <row r="28" spans="1:1" ht="21.95" customHeight="1">
      <c r="A28" s="230" t="s">
        <v>58</v>
      </c>
    </row>
    <row r="29" spans="1:1" ht="21.95" customHeight="1">
      <c r="A29" s="230" t="s">
        <v>292</v>
      </c>
    </row>
    <row r="30" spans="1:1" ht="21.95" customHeight="1">
      <c r="A30" s="230" t="s">
        <v>293</v>
      </c>
    </row>
    <row r="31" spans="1:1" ht="21.95" customHeight="1">
      <c r="A31" s="230" t="s">
        <v>294</v>
      </c>
    </row>
    <row r="32" spans="1:1" ht="21.95" customHeight="1">
      <c r="A32" s="230" t="s">
        <v>59</v>
      </c>
    </row>
    <row r="33" spans="1:1" ht="21.95" customHeight="1">
      <c r="A33" s="230" t="s">
        <v>60</v>
      </c>
    </row>
    <row r="34" spans="1:1" ht="21.95" customHeight="1">
      <c r="A34" s="230" t="s">
        <v>295</v>
      </c>
    </row>
    <row r="35" spans="1:1" ht="21.95" customHeight="1">
      <c r="A35" s="230"/>
    </row>
    <row r="36" spans="1:1" ht="30" customHeight="1">
      <c r="A36" s="230" t="s">
        <v>296</v>
      </c>
    </row>
    <row r="37" spans="1:1" ht="30.75" customHeight="1">
      <c r="A37" s="230" t="s">
        <v>297</v>
      </c>
    </row>
    <row r="38" spans="1:1" ht="21.95" customHeight="1">
      <c r="A38" s="230" t="s">
        <v>298</v>
      </c>
    </row>
    <row r="39" spans="1:1" ht="21.95" customHeight="1">
      <c r="A39" s="230" t="s">
        <v>61</v>
      </c>
    </row>
    <row r="40" spans="1:1" ht="21.95" customHeight="1">
      <c r="A40" s="230" t="s">
        <v>299</v>
      </c>
    </row>
    <row r="41" spans="1:1" ht="21.95" customHeight="1">
      <c r="A41" s="230" t="s">
        <v>62</v>
      </c>
    </row>
    <row r="42" spans="1:1" ht="21.95" customHeight="1">
      <c r="A42" s="230" t="s">
        <v>300</v>
      </c>
    </row>
    <row r="43" spans="1:1" ht="21.95" customHeight="1">
      <c r="A43" s="230" t="s">
        <v>63</v>
      </c>
    </row>
    <row r="44" spans="1:1" ht="30" customHeight="1">
      <c r="A44" s="230" t="s">
        <v>301</v>
      </c>
    </row>
    <row r="45" spans="1:1" ht="21.95" customHeight="1">
      <c r="A45" s="230" t="s">
        <v>302</v>
      </c>
    </row>
    <row r="46" spans="1:1" ht="30" customHeight="1">
      <c r="A46" s="230" t="s">
        <v>303</v>
      </c>
    </row>
    <row r="47" spans="1:1" ht="21.95" customHeight="1">
      <c r="A47" s="230" t="s">
        <v>64</v>
      </c>
    </row>
    <row r="48" spans="1:1" ht="21.95" customHeight="1">
      <c r="A48" s="230" t="s">
        <v>65</v>
      </c>
    </row>
    <row r="49" spans="1:1" ht="21.95" customHeight="1">
      <c r="A49" s="230" t="s">
        <v>66</v>
      </c>
    </row>
    <row r="50" spans="1:1" ht="21.95" customHeight="1">
      <c r="A50" s="230" t="s">
        <v>304</v>
      </c>
    </row>
    <row r="51" spans="1:1" ht="21.95" customHeight="1">
      <c r="A51" s="230" t="s">
        <v>305</v>
      </c>
    </row>
    <row r="52" spans="1:1" ht="21.95" customHeight="1">
      <c r="A52" s="230" t="s">
        <v>306</v>
      </c>
    </row>
    <row r="53" spans="1:1" ht="21.95" customHeight="1">
      <c r="A53" s="230"/>
    </row>
    <row r="54" spans="1:1" ht="21.95" customHeight="1">
      <c r="A54" s="230" t="s">
        <v>67</v>
      </c>
    </row>
    <row r="55" spans="1:1" ht="21.95" customHeight="1">
      <c r="A55" s="230" t="s">
        <v>68</v>
      </c>
    </row>
    <row r="56" spans="1:1" ht="21.95" customHeight="1">
      <c r="A56" s="230" t="s">
        <v>69</v>
      </c>
    </row>
    <row r="57" spans="1:1" ht="21.95" customHeight="1">
      <c r="A57" s="230" t="s">
        <v>70</v>
      </c>
    </row>
    <row r="58" spans="1:1" ht="21.95" customHeight="1">
      <c r="A58" s="230" t="s">
        <v>71</v>
      </c>
    </row>
    <row r="59" spans="1:1" ht="21.95" customHeight="1">
      <c r="A59" s="230" t="s">
        <v>72</v>
      </c>
    </row>
    <row r="60" spans="1:1" ht="21.95" customHeight="1">
      <c r="A60" s="230" t="s">
        <v>307</v>
      </c>
    </row>
    <row r="61" spans="1:1" ht="21.95" customHeight="1">
      <c r="A61" s="230" t="s">
        <v>73</v>
      </c>
    </row>
    <row r="62" spans="1:1" ht="21.95" customHeight="1">
      <c r="A62" s="230" t="s">
        <v>74</v>
      </c>
    </row>
    <row r="63" spans="1:1" ht="21.95" customHeight="1">
      <c r="A63" s="230" t="s">
        <v>75</v>
      </c>
    </row>
    <row r="64" spans="1:1" ht="21.95" customHeight="1">
      <c r="A64" s="230" t="s">
        <v>76</v>
      </c>
    </row>
    <row r="65" spans="1:1" ht="21.95" customHeight="1">
      <c r="A65" s="230" t="s">
        <v>77</v>
      </c>
    </row>
    <row r="66" spans="1:1" ht="21.95" customHeight="1">
      <c r="A66" s="230" t="s">
        <v>78</v>
      </c>
    </row>
    <row r="67" spans="1:1" ht="21.95" customHeight="1">
      <c r="A67" s="230" t="s">
        <v>79</v>
      </c>
    </row>
    <row r="68" spans="1:1" ht="21.95" customHeight="1">
      <c r="A68" s="230" t="s">
        <v>308</v>
      </c>
    </row>
    <row r="69" spans="1:1" ht="21.95" customHeight="1">
      <c r="A69" s="230" t="s">
        <v>80</v>
      </c>
    </row>
    <row r="70" spans="1:1" ht="21.95" customHeight="1">
      <c r="A70" s="230" t="s">
        <v>309</v>
      </c>
    </row>
    <row r="71" spans="1:1" ht="21.95" customHeight="1">
      <c r="A71" s="230" t="s">
        <v>81</v>
      </c>
    </row>
    <row r="72" spans="1:1" ht="21.95" customHeight="1">
      <c r="A72" s="230" t="s">
        <v>82</v>
      </c>
    </row>
    <row r="73" spans="1:1" ht="21.95" customHeight="1">
      <c r="A73" s="230" t="s">
        <v>83</v>
      </c>
    </row>
    <row r="74" spans="1:1" ht="21.95" customHeight="1">
      <c r="A74" s="230" t="s">
        <v>310</v>
      </c>
    </row>
    <row r="75" spans="1:1" ht="28.5" customHeight="1">
      <c r="A75" s="230" t="s">
        <v>311</v>
      </c>
    </row>
    <row r="76" spans="1:1" ht="21.95" customHeight="1">
      <c r="A76" s="230" t="s">
        <v>312</v>
      </c>
    </row>
    <row r="77" spans="1:1" ht="21.95" customHeight="1">
      <c r="A77" s="230" t="s">
        <v>313</v>
      </c>
    </row>
    <row r="78" spans="1:1" ht="21.95" customHeight="1">
      <c r="A78" s="230"/>
    </row>
    <row r="79" spans="1:1" ht="21.95" customHeight="1">
      <c r="A79" s="230" t="s">
        <v>84</v>
      </c>
    </row>
    <row r="80" spans="1:1" ht="30" customHeight="1">
      <c r="A80" s="230" t="s">
        <v>85</v>
      </c>
    </row>
    <row r="81" spans="1:1" ht="56.25" customHeight="1">
      <c r="A81" s="230" t="s">
        <v>86</v>
      </c>
    </row>
    <row r="82" spans="1:1" ht="30" customHeight="1">
      <c r="A82" s="230" t="s">
        <v>87</v>
      </c>
    </row>
    <row r="83" spans="1:1" ht="21.95" customHeight="1">
      <c r="A83" s="230" t="s">
        <v>88</v>
      </c>
    </row>
    <row r="84" spans="1:1" ht="21.95" customHeight="1">
      <c r="A84" s="230" t="s">
        <v>89</v>
      </c>
    </row>
    <row r="85" spans="1:1" ht="21.95" customHeight="1">
      <c r="A85" s="230" t="s">
        <v>90</v>
      </c>
    </row>
    <row r="86" spans="1:1" ht="21.95" customHeight="1">
      <c r="A86" s="230" t="s">
        <v>91</v>
      </c>
    </row>
    <row r="87" spans="1:1" ht="21.95" customHeight="1">
      <c r="A87" s="230" t="s">
        <v>92</v>
      </c>
    </row>
    <row r="88" spans="1:1" ht="21.95" customHeight="1">
      <c r="A88" s="230" t="s">
        <v>93</v>
      </c>
    </row>
    <row r="89" spans="1:1" ht="21.95" customHeight="1">
      <c r="A89" s="230" t="s">
        <v>94</v>
      </c>
    </row>
    <row r="90" spans="1:1" ht="21.95" customHeight="1">
      <c r="A90" s="230" t="s">
        <v>95</v>
      </c>
    </row>
    <row r="91" spans="1:1" ht="21.95" customHeight="1">
      <c r="A91" s="230" t="s">
        <v>96</v>
      </c>
    </row>
    <row r="92" spans="1:1" ht="30" customHeight="1">
      <c r="A92" s="230" t="s">
        <v>97</v>
      </c>
    </row>
    <row r="93" spans="1:1" ht="35.25" customHeight="1">
      <c r="A93" s="230" t="s">
        <v>98</v>
      </c>
    </row>
    <row r="94" spans="1:1" ht="30" customHeight="1">
      <c r="A94" s="230" t="s">
        <v>314</v>
      </c>
    </row>
    <row r="95" spans="1:1" ht="21.95" customHeight="1">
      <c r="A95" s="231" t="s">
        <v>315</v>
      </c>
    </row>
    <row r="96" spans="1:1" ht="30" customHeight="1">
      <c r="A96" s="229"/>
    </row>
    <row r="97" spans="1:1" ht="30" customHeight="1">
      <c r="A97" s="229" t="s">
        <v>99</v>
      </c>
    </row>
    <row r="98" spans="1:1" ht="30" customHeight="1">
      <c r="A98" s="229" t="s">
        <v>316</v>
      </c>
    </row>
    <row r="99" spans="1:1" ht="30" customHeight="1">
      <c r="A99" s="230" t="s">
        <v>317</v>
      </c>
    </row>
    <row r="100" spans="1:1" ht="46.5" customHeight="1">
      <c r="A100" s="230" t="s">
        <v>318</v>
      </c>
    </row>
    <row r="101" spans="1:1" ht="51.75" customHeight="1">
      <c r="A101" s="230" t="s">
        <v>319</v>
      </c>
    </row>
    <row r="102" spans="1:1" ht="21.95" customHeight="1">
      <c r="A102" s="229"/>
    </row>
    <row r="103" spans="1:1" ht="21.95" customHeight="1">
      <c r="A103" s="229" t="s">
        <v>100</v>
      </c>
    </row>
    <row r="104" spans="1:1" ht="21.95" customHeight="1">
      <c r="A104" s="229" t="s">
        <v>320</v>
      </c>
    </row>
    <row r="105" spans="1:1" ht="33.75" customHeight="1">
      <c r="A105" s="230" t="s">
        <v>321</v>
      </c>
    </row>
    <row r="106" spans="1:1" ht="21.95" customHeight="1">
      <c r="A106" s="12"/>
    </row>
    <row r="107" spans="1:1" ht="21.95" customHeight="1">
      <c r="A107" s="11"/>
    </row>
    <row r="108" spans="1:1" ht="21.95" customHeight="1">
      <c r="A108" s="11"/>
    </row>
    <row r="109" spans="1:1" ht="21.95" customHeight="1">
      <c r="A109" s="12"/>
    </row>
    <row r="110" spans="1:1" ht="21.95" customHeight="1">
      <c r="A110" s="12"/>
    </row>
    <row r="111" spans="1:1" ht="21.95" customHeight="1">
      <c r="A111" s="12"/>
    </row>
    <row r="112" spans="1:1" ht="21.95" customHeight="1">
      <c r="A112" s="12"/>
    </row>
    <row r="113" spans="1:1" ht="21.95" customHeight="1">
      <c r="A113" s="12"/>
    </row>
    <row r="114" spans="1:1" ht="21.95" customHeight="1">
      <c r="A114" s="12"/>
    </row>
    <row r="115" spans="1:1" ht="21.95" customHeight="1">
      <c r="A115" s="12"/>
    </row>
    <row r="116" spans="1:1" ht="21.95" customHeight="1">
      <c r="A116" s="12"/>
    </row>
    <row r="117" spans="1:1" ht="21.95" customHeight="1">
      <c r="A117" s="12"/>
    </row>
    <row r="118" spans="1:1" ht="21.95" customHeight="1">
      <c r="A118" s="12"/>
    </row>
    <row r="119" spans="1:1" ht="21.95" customHeight="1">
      <c r="A119" s="12"/>
    </row>
    <row r="120" spans="1:1" ht="21.95" customHeight="1">
      <c r="A120" s="12"/>
    </row>
    <row r="121" spans="1:1" ht="21.95" customHeight="1">
      <c r="A121" s="12"/>
    </row>
    <row r="122" spans="1:1" ht="30" customHeight="1">
      <c r="A122" s="12"/>
    </row>
    <row r="123" spans="1:1" ht="30" customHeight="1">
      <c r="A123" s="12"/>
    </row>
    <row r="124" spans="1:1" ht="21.95" customHeight="1">
      <c r="A124" s="11"/>
    </row>
    <row r="125" spans="1:1" ht="21.95" customHeight="1">
      <c r="A125" s="11"/>
    </row>
    <row r="126" spans="1:1" ht="21.95" customHeight="1">
      <c r="A126" s="12"/>
    </row>
    <row r="127" spans="1:1" ht="21.95" customHeight="1">
      <c r="A127" s="12"/>
    </row>
    <row r="128" spans="1:1" ht="21.95" customHeight="1">
      <c r="A128" s="12"/>
    </row>
    <row r="129" spans="1:1" ht="21.95" customHeight="1">
      <c r="A129" s="12"/>
    </row>
    <row r="130" spans="1:1" ht="21.95" customHeight="1">
      <c r="A130" s="12"/>
    </row>
    <row r="131" spans="1:1" ht="30" customHeight="1">
      <c r="A131" s="12"/>
    </row>
    <row r="132" spans="1:1" ht="21.95" customHeight="1">
      <c r="A132" s="12"/>
    </row>
    <row r="133" spans="1:1" ht="21.95" customHeight="1">
      <c r="A133" s="12"/>
    </row>
    <row r="134" spans="1:1" ht="21.95" customHeight="1">
      <c r="A134" s="12"/>
    </row>
    <row r="135" spans="1:1" ht="21.95" customHeight="1">
      <c r="A135" s="12"/>
    </row>
    <row r="136" spans="1:1" ht="21.95" customHeight="1">
      <c r="A136" s="12"/>
    </row>
    <row r="137" spans="1:1" ht="21.95" customHeight="1">
      <c r="A137" s="12"/>
    </row>
    <row r="138" spans="1:1" ht="21.95" customHeight="1">
      <c r="A138" s="11"/>
    </row>
    <row r="139" spans="1:1" ht="21.95" customHeight="1">
      <c r="A139" s="11"/>
    </row>
    <row r="140" spans="1:1" ht="21.95" customHeight="1">
      <c r="A140" s="12"/>
    </row>
    <row r="141" spans="1:1" ht="21.95" customHeight="1">
      <c r="A141" s="12"/>
    </row>
    <row r="142" spans="1:1" ht="21.95" customHeight="1">
      <c r="A142" s="12"/>
    </row>
    <row r="143" spans="1:1" ht="21.95" customHeight="1">
      <c r="A143" s="12"/>
    </row>
    <row r="144" spans="1:1" ht="21.95" customHeight="1">
      <c r="A144" s="12"/>
    </row>
    <row r="145" spans="1:1" ht="21.95" customHeight="1">
      <c r="A145" s="12"/>
    </row>
    <row r="146" spans="1:1" ht="21.95" customHeight="1">
      <c r="A146" s="11"/>
    </row>
    <row r="147" spans="1:1" ht="21.95" customHeight="1">
      <c r="A147" s="11"/>
    </row>
    <row r="148" spans="1:1" ht="30" customHeight="1">
      <c r="A148" s="12"/>
    </row>
    <row r="149" spans="1:1" ht="21.95" customHeight="1">
      <c r="A149" s="12"/>
    </row>
    <row r="150" spans="1:1" ht="21.95" customHeight="1">
      <c r="A150" s="12"/>
    </row>
    <row r="151" spans="1:1" ht="21.95" customHeight="1">
      <c r="A151" s="12"/>
    </row>
    <row r="152" spans="1:1" ht="21.95" customHeight="1">
      <c r="A152" s="11"/>
    </row>
    <row r="153" spans="1:1" ht="21.95" customHeight="1">
      <c r="A153" s="11"/>
    </row>
    <row r="154" spans="1:1" ht="30" customHeight="1">
      <c r="A154" s="12"/>
    </row>
    <row r="155" spans="1:1" ht="21.95" customHeight="1">
      <c r="A155" s="12"/>
    </row>
    <row r="156" spans="1:1" ht="21.95" customHeight="1">
      <c r="A156" s="12"/>
    </row>
    <row r="157" spans="1:1" ht="21.95" customHeight="1">
      <c r="A157" s="12"/>
    </row>
    <row r="158" spans="1:1" ht="30" customHeight="1">
      <c r="A158" s="12"/>
    </row>
    <row r="159" spans="1:1" ht="30" customHeight="1">
      <c r="A159" s="12"/>
    </row>
    <row r="160" spans="1:1" ht="21.95" customHeight="1">
      <c r="A160" s="12"/>
    </row>
    <row r="161" spans="1:1" ht="30" customHeight="1">
      <c r="A161" s="12"/>
    </row>
    <row r="162" spans="1:1" ht="21.95" customHeight="1">
      <c r="A162" s="12"/>
    </row>
    <row r="163" spans="1:1" ht="21.95" customHeight="1">
      <c r="A163" s="12"/>
    </row>
    <row r="164" spans="1:1" ht="21.95" customHeight="1">
      <c r="A164" s="12"/>
    </row>
    <row r="165" spans="1:1" ht="21.95" customHeight="1">
      <c r="A165" s="11"/>
    </row>
    <row r="166" spans="1:1" ht="30" customHeight="1">
      <c r="A166" s="11"/>
    </row>
    <row r="167" spans="1:1" ht="21.95" customHeight="1">
      <c r="A167" s="11"/>
    </row>
    <row r="168" spans="1:1" ht="21.95" customHeight="1">
      <c r="A168" s="11"/>
    </row>
    <row r="169" spans="1:1" ht="30" customHeight="1">
      <c r="A169" s="12"/>
    </row>
    <row r="170" spans="1:1" ht="21.95" customHeight="1">
      <c r="A170" s="11"/>
    </row>
    <row r="171" spans="1:1" ht="30" customHeight="1">
      <c r="A171" s="11"/>
    </row>
    <row r="172" spans="1:1" ht="30" customHeight="1">
      <c r="A172" s="12"/>
    </row>
    <row r="173" spans="1:1" ht="30" customHeight="1">
      <c r="A173" s="13"/>
    </row>
    <row r="174" spans="1:1" ht="30" customHeight="1">
      <c r="A174" s="1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tabColor rgb="FF92D050"/>
  </sheetPr>
  <dimension ref="A1:AE74"/>
  <sheetViews>
    <sheetView topLeftCell="A13" workbookViewId="0">
      <selection activeCell="B18" sqref="B18"/>
    </sheetView>
  </sheetViews>
  <sheetFormatPr defaultRowHeight="15"/>
  <cols>
    <col min="1" max="1" width="4" customWidth="1"/>
    <col min="2" max="2" width="7.85546875" customWidth="1"/>
    <col min="4" max="4" width="10.140625" customWidth="1"/>
    <col min="9" max="9" width="8.85546875" customWidth="1"/>
    <col min="10" max="10" width="11.140625" customWidth="1"/>
    <col min="12" max="31" width="9.140625" style="17"/>
  </cols>
  <sheetData>
    <row r="1" spans="1:11">
      <c r="A1" s="17"/>
      <c r="B1" s="17"/>
      <c r="C1" s="17"/>
      <c r="D1" s="17"/>
      <c r="E1" s="17"/>
      <c r="F1" s="17"/>
      <c r="G1" s="17"/>
      <c r="H1" s="17"/>
      <c r="I1" s="17"/>
      <c r="J1" s="17"/>
      <c r="K1" s="17"/>
    </row>
    <row r="2" spans="1:11" ht="18.75">
      <c r="A2" s="31"/>
      <c r="B2" s="343" t="str">
        <f>'OKUL BİLGİLERİ'!D3</f>
        <v>T.C.</v>
      </c>
      <c r="C2" s="344"/>
      <c r="D2" s="344"/>
      <c r="E2" s="344"/>
      <c r="F2" s="344"/>
      <c r="G2" s="344"/>
      <c r="H2" s="344"/>
      <c r="I2" s="344"/>
      <c r="J2" s="344"/>
      <c r="K2" s="344"/>
    </row>
    <row r="3" spans="1:11" ht="18.75">
      <c r="A3" s="31"/>
      <c r="B3" s="343" t="str">
        <f>'OKUL BİLGİLERİ'!D4</f>
        <v>BALIŞEYH KAYMAKAMLIĞI</v>
      </c>
      <c r="C3" s="344"/>
      <c r="D3" s="344"/>
      <c r="E3" s="344"/>
      <c r="F3" s="344"/>
      <c r="G3" s="344"/>
      <c r="H3" s="344"/>
      <c r="I3" s="344"/>
      <c r="J3" s="344"/>
      <c r="K3" s="344"/>
    </row>
    <row r="4" spans="1:11" ht="18.75">
      <c r="A4" s="31"/>
      <c r="B4" s="343" t="str">
        <f>'OKUL BİLGİLERİ'!D5</f>
        <v>PROF.TABİP TÜMGENERAL DERVİŞ ŞEN Ç.P.A.L.MÜDÜRLÜĞÜ</v>
      </c>
      <c r="C4" s="344"/>
      <c r="D4" s="344"/>
      <c r="E4" s="344"/>
      <c r="F4" s="344"/>
      <c r="G4" s="344"/>
      <c r="H4" s="344"/>
      <c r="I4" s="344"/>
      <c r="J4" s="344"/>
      <c r="K4" s="344"/>
    </row>
    <row r="5" spans="1:11">
      <c r="A5" s="17"/>
      <c r="B5" s="30"/>
      <c r="C5" s="30"/>
      <c r="D5" s="30"/>
      <c r="E5" s="30"/>
      <c r="F5" s="30"/>
      <c r="G5" s="30"/>
      <c r="H5" s="30"/>
      <c r="I5" s="30"/>
      <c r="J5" s="30"/>
      <c r="K5" s="30"/>
    </row>
    <row r="6" spans="1:11">
      <c r="A6" s="17"/>
      <c r="B6" s="27"/>
      <c r="C6" s="30"/>
      <c r="D6" s="30"/>
      <c r="E6" s="30"/>
      <c r="F6" s="30"/>
      <c r="G6" s="30"/>
      <c r="H6" s="30"/>
      <c r="I6" s="30"/>
      <c r="J6" s="34">
        <f>'ANA SAYFA'!G20</f>
        <v>43465</v>
      </c>
      <c r="K6" s="18"/>
    </row>
    <row r="7" spans="1:11">
      <c r="A7" s="17"/>
      <c r="B7" s="18"/>
      <c r="C7" s="18"/>
      <c r="D7" s="18"/>
      <c r="E7" s="18"/>
      <c r="F7" s="18"/>
      <c r="G7" s="18"/>
      <c r="H7" s="18"/>
      <c r="I7" s="18"/>
      <c r="J7" s="18"/>
      <c r="K7" s="18"/>
    </row>
    <row r="8" spans="1:11">
      <c r="A8" s="17"/>
      <c r="B8" s="21" t="s">
        <v>7</v>
      </c>
      <c r="C8" s="18" t="s">
        <v>2</v>
      </c>
      <c r="D8" s="362" t="str">
        <f>CONCATENATE('OKUL BİLGİLERİ'!D14,'OKUL BİLGİLERİ'!F14)</f>
        <v>82202521-225.02/448</v>
      </c>
      <c r="E8" s="362"/>
      <c r="F8" s="362"/>
      <c r="G8" s="362"/>
      <c r="H8" s="362"/>
      <c r="I8" s="18"/>
      <c r="J8" s="18"/>
      <c r="K8" s="18"/>
    </row>
    <row r="9" spans="1:11">
      <c r="A9" s="17"/>
      <c r="B9" s="21" t="s">
        <v>123</v>
      </c>
      <c r="C9" s="18" t="s">
        <v>2</v>
      </c>
      <c r="D9" s="362" t="s">
        <v>124</v>
      </c>
      <c r="E9" s="362"/>
      <c r="F9" s="362"/>
      <c r="G9" s="362"/>
      <c r="H9" s="362"/>
      <c r="I9" s="18"/>
      <c r="J9" s="18"/>
      <c r="K9" s="18"/>
    </row>
    <row r="10" spans="1:11">
      <c r="A10" s="17"/>
      <c r="B10" s="348"/>
      <c r="C10" s="344"/>
      <c r="D10" s="18"/>
      <c r="E10" s="24"/>
      <c r="F10" s="25"/>
      <c r="G10" s="349"/>
      <c r="H10" s="344"/>
      <c r="I10" s="18"/>
      <c r="J10" s="18"/>
      <c r="K10" s="18"/>
    </row>
    <row r="11" spans="1:11">
      <c r="A11" s="17"/>
      <c r="B11" s="23"/>
      <c r="C11" s="33"/>
      <c r="D11" s="18"/>
      <c r="E11" s="24"/>
      <c r="F11" s="25"/>
      <c r="G11" s="29"/>
      <c r="H11" s="33"/>
      <c r="I11" s="18"/>
      <c r="J11" s="18"/>
      <c r="K11" s="18"/>
    </row>
    <row r="12" spans="1:11" ht="18.75">
      <c r="A12" s="17"/>
      <c r="B12" s="18"/>
      <c r="C12" s="350" t="str">
        <f>'ANA SAYFA'!F9</f>
        <v>Syn. Ahmet ALVER</v>
      </c>
      <c r="D12" s="344"/>
      <c r="E12" s="344"/>
      <c r="F12" s="344"/>
      <c r="G12" s="344"/>
      <c r="H12" s="344"/>
      <c r="I12" s="344"/>
      <c r="J12" s="344"/>
      <c r="K12" s="18"/>
    </row>
    <row r="13" spans="1:11" ht="18.75">
      <c r="A13" s="17"/>
      <c r="B13" s="18"/>
      <c r="C13" s="350" t="str">
        <f>CONCATENATE('ANA SAYFA'!F8,,"  ",,'ANA SAYFA'!C9)</f>
        <v>10AL  SINIF REHBER ÖĞRETMENİ</v>
      </c>
      <c r="D13" s="344"/>
      <c r="E13" s="344"/>
      <c r="F13" s="344"/>
      <c r="G13" s="344"/>
      <c r="H13" s="344"/>
      <c r="I13" s="344"/>
      <c r="J13" s="344"/>
      <c r="K13" s="18"/>
    </row>
    <row r="14" spans="1:11">
      <c r="A14" s="17"/>
      <c r="B14" s="351"/>
      <c r="C14" s="344"/>
      <c r="D14" s="344"/>
      <c r="E14" s="344"/>
      <c r="F14" s="344"/>
      <c r="G14" s="344"/>
      <c r="H14" s="344"/>
      <c r="I14" s="344"/>
      <c r="J14" s="344"/>
      <c r="K14" s="344"/>
    </row>
    <row r="15" spans="1:11" ht="15.75">
      <c r="A15" s="17"/>
      <c r="B15" s="36" t="s">
        <v>132</v>
      </c>
      <c r="C15" s="352" t="str">
        <f>CONCATENATE('ANA SAYFA'!F15,"'","nın"," ",,TEXT('ANA SAYFA'!F16," gg.aa.yyyy ")," ",,,"tarihli",," tutanağı  ")</f>
        <v xml:space="preserve">Ödül Ve Disiplin Kurulu'nın  27.12.2018  tarihli tutanağı  </v>
      </c>
      <c r="D15" s="352"/>
      <c r="E15" s="352"/>
      <c r="F15" s="352"/>
      <c r="G15" s="352"/>
      <c r="H15" s="352"/>
      <c r="I15" s="352"/>
      <c r="J15" s="352"/>
      <c r="K15" s="352"/>
    </row>
    <row r="16" spans="1:11" ht="15.75">
      <c r="A16" s="17"/>
      <c r="B16" s="18"/>
      <c r="C16" s="35"/>
      <c r="D16" s="35"/>
      <c r="E16" s="35"/>
      <c r="F16" s="35"/>
      <c r="G16" s="35"/>
      <c r="H16" s="35"/>
      <c r="I16" s="35"/>
      <c r="J16" s="35"/>
      <c r="K16" s="35"/>
    </row>
    <row r="17" spans="1:11" ht="60" customHeight="1">
      <c r="A17" s="17"/>
      <c r="B17" s="353" t="str">
        <f>CONCATENATE(,"            ",'ANA SAYFA'!F15,"'","nın"," ",,TEXT('ANA SAYFA'!F16," gg.aa.yyyy ")," ",,,"tarihli",,"  ",,"ve",,"  ",'ANA SAYFA'!J16,"  ","sayılı",,,"  ",," tutanağında ",,'ANA SAYFA'!F6,,"'in ",,'ANA SAYFA'!G19,"  ",,,"suçunu",,," işlediği",,"  ",,,"belirtilmektedir",,".",,"Konu",," ",,"hakkında",,"  ",,"öğrenci",," ",,"ile",,"  ",,"  ",,"görüşerek",," , ",,"görüşlerinizi",,"",,"  ",,TEXT('ANA SAYFA'!G20," gg.aa.yyyy")," ",," tarihinde",,"  ",,,"saat",,,"  ",,'ANA SAYFA'!J20,," ' ",,"a",,"  ",,"kadar",,"  ",,"kurulumuza",,"  ",,"sunmanızı",,"  ",,"rica",,"  ",,"ederim.",)</f>
        <v xml:space="preserve">            Ödül Ve Disiplin Kurulu'nın  27.12.2018  tarihli  ve  225.02  sayılı   tutanağında Rana XXX'in Tütün Mamülleri İçmek ve Bulundurmak  suçunu işlediği  belirtilmektedir.Konu hakkında  öğrenci ile    görüşerek , görüşlerinizi   31.12.2018  tarihinde  saat  12.45 ' a  kadar  kurulumuza  sunmanızı  rica  ederim.</v>
      </c>
      <c r="C17" s="354"/>
      <c r="D17" s="354"/>
      <c r="E17" s="354"/>
      <c r="F17" s="354"/>
      <c r="G17" s="354"/>
      <c r="H17" s="354"/>
      <c r="I17" s="354"/>
      <c r="J17" s="354"/>
      <c r="K17" s="354"/>
    </row>
    <row r="18" spans="1:11">
      <c r="A18" s="17"/>
      <c r="B18" s="18"/>
      <c r="C18" s="18"/>
      <c r="D18" s="18"/>
      <c r="E18" s="18"/>
      <c r="F18" s="18"/>
      <c r="G18" s="18"/>
      <c r="H18" s="18"/>
      <c r="I18" s="18"/>
      <c r="J18" s="18"/>
      <c r="K18" s="18"/>
    </row>
    <row r="19" spans="1:11">
      <c r="A19" s="17"/>
      <c r="B19" s="18"/>
      <c r="C19" s="18"/>
      <c r="D19" s="18"/>
      <c r="E19" s="18"/>
      <c r="F19" s="18"/>
      <c r="G19" s="18"/>
      <c r="H19" s="18"/>
      <c r="I19" s="363"/>
      <c r="J19" s="344"/>
      <c r="K19" s="344"/>
    </row>
    <row r="20" spans="1:11">
      <c r="A20" s="17"/>
      <c r="B20" s="18"/>
      <c r="C20" s="18"/>
      <c r="D20" s="18"/>
      <c r="E20" s="18"/>
      <c r="F20" s="18"/>
      <c r="G20" s="18"/>
      <c r="H20" s="18"/>
      <c r="I20" s="344"/>
      <c r="J20" s="344"/>
      <c r="K20" s="344"/>
    </row>
    <row r="21" spans="1:11">
      <c r="A21" s="17"/>
      <c r="B21" s="18"/>
      <c r="C21" s="18"/>
      <c r="D21" s="18"/>
      <c r="E21" s="18"/>
      <c r="F21" s="18"/>
      <c r="G21" s="18"/>
      <c r="H21" s="18"/>
      <c r="I21" s="344"/>
      <c r="J21" s="344"/>
      <c r="K21" s="344"/>
    </row>
    <row r="22" spans="1:11">
      <c r="A22" s="17"/>
      <c r="B22" s="21"/>
      <c r="C22" s="363"/>
      <c r="D22" s="363"/>
      <c r="E22" s="363"/>
      <c r="F22" s="18"/>
      <c r="G22" s="18"/>
      <c r="H22" s="18"/>
      <c r="I22" s="18"/>
      <c r="J22" s="18"/>
      <c r="K22" s="18"/>
    </row>
    <row r="23" spans="1:11">
      <c r="A23" s="17"/>
      <c r="B23" s="21"/>
      <c r="C23" s="363"/>
      <c r="D23" s="363"/>
      <c r="E23" s="363"/>
      <c r="F23" s="18"/>
      <c r="G23" s="18"/>
      <c r="H23" s="18"/>
      <c r="I23" s="351" t="str">
        <f>('[1]OKUL BİL.GİR.'!D8)</f>
        <v>MEHMET ŞAHİN</v>
      </c>
      <c r="J23" s="344"/>
      <c r="K23" s="344"/>
    </row>
    <row r="24" spans="1:11">
      <c r="A24" s="17"/>
      <c r="B24" s="21"/>
      <c r="C24" s="363"/>
      <c r="D24" s="363"/>
      <c r="E24" s="363"/>
      <c r="F24" s="18"/>
      <c r="G24" s="18"/>
      <c r="H24" s="18"/>
      <c r="I24" s="351" t="s">
        <v>107</v>
      </c>
      <c r="J24" s="344"/>
      <c r="K24" s="344"/>
    </row>
    <row r="25" spans="1:11">
      <c r="A25" s="17"/>
      <c r="B25" s="18"/>
      <c r="C25" s="18"/>
      <c r="D25" s="18"/>
      <c r="E25" s="18"/>
      <c r="F25" s="18"/>
      <c r="G25" s="18"/>
      <c r="H25" s="18"/>
      <c r="I25" s="18"/>
      <c r="J25" s="18"/>
      <c r="K25" s="18"/>
    </row>
    <row r="26" spans="1:11">
      <c r="A26" s="17"/>
      <c r="B26" s="30"/>
      <c r="C26" s="347"/>
      <c r="D26" s="347"/>
      <c r="E26" s="347"/>
      <c r="F26" s="347"/>
      <c r="G26" s="347"/>
      <c r="H26" s="347"/>
      <c r="I26" s="347"/>
      <c r="J26" s="347"/>
      <c r="K26" s="347"/>
    </row>
    <row r="27" spans="1:11">
      <c r="A27" s="17"/>
      <c r="B27" s="30"/>
      <c r="C27" s="355" t="s">
        <v>16</v>
      </c>
      <c r="D27" s="355"/>
      <c r="E27" s="356" t="s">
        <v>128</v>
      </c>
      <c r="F27" s="356"/>
      <c r="G27" s="356"/>
      <c r="H27" s="356"/>
      <c r="I27" s="356" t="s">
        <v>129</v>
      </c>
      <c r="J27" s="356"/>
      <c r="K27" s="357"/>
    </row>
    <row r="28" spans="1:11" ht="24.95" customHeight="1">
      <c r="A28" s="17"/>
      <c r="B28" s="30"/>
      <c r="C28" s="358" t="str">
        <f>'ANA SAYFA'!F9</f>
        <v>Syn. Ahmet ALVER</v>
      </c>
      <c r="D28" s="359"/>
      <c r="E28" s="360" t="str">
        <f>'ANA SAYFA'!C9</f>
        <v>SINIF REHBER ÖĞRETMENİ</v>
      </c>
      <c r="F28" s="360"/>
      <c r="G28" s="360"/>
      <c r="H28" s="360"/>
      <c r="I28" s="361"/>
      <c r="J28" s="361"/>
      <c r="K28" s="357"/>
    </row>
    <row r="29" spans="1:11" ht="24.95" customHeight="1">
      <c r="A29" s="17"/>
      <c r="B29" s="30"/>
      <c r="C29" s="173"/>
      <c r="D29" s="173"/>
      <c r="E29" s="174"/>
      <c r="F29" s="174"/>
      <c r="G29" s="174"/>
      <c r="H29" s="174"/>
      <c r="I29" s="175"/>
      <c r="J29" s="175"/>
      <c r="K29" s="116"/>
    </row>
    <row r="30" spans="1:11">
      <c r="A30" s="17"/>
      <c r="B30" s="30" t="s">
        <v>131</v>
      </c>
      <c r="C30" s="30"/>
      <c r="D30" s="30"/>
      <c r="E30" s="30"/>
      <c r="F30" s="30"/>
      <c r="G30" s="30"/>
      <c r="H30" s="30"/>
      <c r="I30" s="30"/>
      <c r="J30" s="30"/>
      <c r="K30" s="30"/>
    </row>
    <row r="31" spans="1:11">
      <c r="A31" s="38"/>
      <c r="B31" s="39"/>
      <c r="C31" s="39"/>
      <c r="D31" s="39"/>
      <c r="E31" s="39"/>
      <c r="F31" s="39"/>
      <c r="G31" s="39"/>
      <c r="H31" s="39"/>
      <c r="I31" s="39"/>
      <c r="J31" s="39"/>
      <c r="K31" s="39"/>
    </row>
    <row r="32" spans="1:11">
      <c r="A32" s="40"/>
      <c r="B32" s="41"/>
      <c r="C32" s="41"/>
      <c r="D32" s="41"/>
      <c r="E32" s="41"/>
      <c r="F32" s="41"/>
      <c r="G32" s="41"/>
      <c r="H32" s="41"/>
      <c r="I32" s="41"/>
      <c r="J32" s="41"/>
      <c r="K32" s="41"/>
    </row>
    <row r="33" spans="1:11">
      <c r="A33" s="40"/>
      <c r="B33" s="41"/>
      <c r="C33" s="41"/>
      <c r="D33" s="41"/>
      <c r="E33" s="41"/>
      <c r="F33" s="41"/>
      <c r="G33" s="41"/>
      <c r="H33" s="41"/>
      <c r="I33" s="41"/>
      <c r="J33" s="41"/>
      <c r="K33" s="41"/>
    </row>
    <row r="34" spans="1:11">
      <c r="A34" s="40"/>
      <c r="B34" s="41"/>
      <c r="C34" s="41"/>
      <c r="D34" s="41"/>
      <c r="E34" s="41"/>
      <c r="F34" s="41"/>
      <c r="G34" s="41"/>
      <c r="H34" s="41"/>
      <c r="I34" s="41"/>
      <c r="J34" s="41"/>
      <c r="K34" s="41"/>
    </row>
    <row r="35" spans="1:11">
      <c r="A35" s="40"/>
      <c r="B35" s="41"/>
      <c r="C35" s="41"/>
      <c r="D35" s="41"/>
      <c r="E35" s="41"/>
      <c r="F35" s="41"/>
      <c r="G35" s="41"/>
      <c r="H35" s="41"/>
      <c r="I35" s="41"/>
      <c r="J35" s="41"/>
      <c r="K35" s="41"/>
    </row>
    <row r="36" spans="1:11">
      <c r="A36" s="40"/>
      <c r="B36" s="41"/>
      <c r="C36" s="41"/>
      <c r="D36" s="41"/>
      <c r="E36" s="41"/>
      <c r="F36" s="41"/>
      <c r="G36" s="41"/>
      <c r="H36" s="41"/>
      <c r="I36" s="41"/>
      <c r="J36" s="41"/>
      <c r="K36" s="41"/>
    </row>
    <row r="37" spans="1:11">
      <c r="A37" s="40"/>
      <c r="B37" s="41"/>
      <c r="C37" s="41"/>
      <c r="D37" s="41"/>
      <c r="E37" s="41"/>
      <c r="F37" s="41"/>
      <c r="G37" s="41"/>
      <c r="H37" s="41"/>
      <c r="I37" s="41"/>
      <c r="J37" s="41"/>
      <c r="K37" s="41"/>
    </row>
    <row r="38" spans="1:11">
      <c r="A38" s="40"/>
      <c r="B38" s="41"/>
      <c r="C38" s="41"/>
      <c r="D38" s="41"/>
      <c r="E38" s="41"/>
      <c r="F38" s="41"/>
      <c r="G38" s="41"/>
      <c r="H38" s="41"/>
      <c r="I38" s="41"/>
      <c r="J38" s="41"/>
      <c r="K38" s="41"/>
    </row>
    <row r="39" spans="1:11">
      <c r="A39" s="40"/>
      <c r="B39" s="41"/>
      <c r="C39" s="41"/>
      <c r="D39" s="41"/>
      <c r="E39" s="41"/>
      <c r="F39" s="41"/>
      <c r="G39" s="41"/>
      <c r="H39" s="41"/>
      <c r="I39" s="41"/>
      <c r="J39" s="41"/>
      <c r="K39" s="41"/>
    </row>
    <row r="40" spans="1:11">
      <c r="A40" s="40"/>
      <c r="B40" s="41"/>
      <c r="C40" s="41"/>
      <c r="D40" s="41"/>
      <c r="E40" s="41"/>
      <c r="F40" s="41"/>
      <c r="G40" s="41"/>
      <c r="H40" s="41"/>
      <c r="I40" s="41"/>
      <c r="J40" s="41"/>
      <c r="K40" s="41"/>
    </row>
    <row r="41" spans="1:11">
      <c r="A41" s="40"/>
      <c r="B41" s="42"/>
      <c r="C41" s="42"/>
      <c r="D41" s="42"/>
      <c r="E41" s="42"/>
      <c r="F41" s="42"/>
      <c r="G41" s="42"/>
      <c r="H41" s="42"/>
      <c r="I41" s="42"/>
      <c r="J41" s="42"/>
      <c r="K41" s="42"/>
    </row>
    <row r="42" spans="1:11">
      <c r="A42" s="40"/>
      <c r="B42" s="42"/>
      <c r="C42" s="42"/>
      <c r="D42" s="42"/>
      <c r="E42" s="42"/>
      <c r="F42" s="42"/>
      <c r="G42" s="42"/>
      <c r="H42" s="42"/>
      <c r="I42" s="42"/>
      <c r="J42" s="42"/>
      <c r="K42" s="42"/>
    </row>
    <row r="43" spans="1:11">
      <c r="A43" s="40"/>
      <c r="B43" s="42"/>
      <c r="C43" s="42"/>
      <c r="D43" s="42"/>
      <c r="E43" s="42"/>
      <c r="F43" s="42"/>
      <c r="G43" s="42"/>
      <c r="H43" s="42"/>
      <c r="I43" s="42"/>
      <c r="J43" s="42"/>
      <c r="K43" s="42"/>
    </row>
    <row r="44" spans="1:11">
      <c r="A44" s="346"/>
      <c r="B44" s="346"/>
      <c r="C44" s="346"/>
      <c r="D44" s="346"/>
      <c r="E44" s="346"/>
      <c r="F44" s="346"/>
      <c r="G44" s="346"/>
      <c r="H44" s="346"/>
      <c r="I44" s="346"/>
      <c r="J44" s="346"/>
      <c r="K44" s="346"/>
    </row>
    <row r="45" spans="1:11">
      <c r="A45" s="346"/>
      <c r="B45" s="346"/>
      <c r="C45" s="346"/>
      <c r="D45" s="346"/>
      <c r="E45" s="346"/>
      <c r="F45" s="346"/>
      <c r="G45" s="346"/>
      <c r="H45" s="346"/>
      <c r="I45" s="346"/>
      <c r="J45" s="346"/>
      <c r="K45" s="346"/>
    </row>
    <row r="46" spans="1:11">
      <c r="A46" s="346"/>
      <c r="B46" s="346"/>
      <c r="C46" s="346"/>
      <c r="D46" s="346"/>
      <c r="E46" s="346"/>
      <c r="F46" s="346"/>
      <c r="G46" s="346"/>
      <c r="H46" s="346"/>
      <c r="I46" s="346"/>
      <c r="J46" s="346"/>
      <c r="K46" s="346"/>
    </row>
    <row r="47" spans="1:11">
      <c r="A47" s="345"/>
      <c r="B47" s="345"/>
      <c r="C47" s="345"/>
      <c r="D47" s="345"/>
      <c r="E47" s="345"/>
      <c r="F47" s="345"/>
      <c r="G47" s="345"/>
      <c r="H47" s="345"/>
      <c r="I47" s="345"/>
      <c r="J47" s="345"/>
      <c r="K47" s="345"/>
    </row>
    <row r="48" spans="1:11">
      <c r="A48" s="17"/>
      <c r="B48" s="17"/>
      <c r="C48" s="17"/>
      <c r="D48" s="17"/>
      <c r="E48" s="17"/>
      <c r="F48" s="17"/>
      <c r="G48" s="17"/>
      <c r="H48" s="17"/>
      <c r="I48" s="17"/>
      <c r="J48" s="17"/>
      <c r="K48" s="17"/>
    </row>
    <row r="49" spans="1:11">
      <c r="A49" s="17"/>
      <c r="B49" s="17"/>
      <c r="C49" s="17"/>
      <c r="D49" s="17"/>
      <c r="E49" s="17"/>
      <c r="F49" s="17"/>
      <c r="G49" s="17"/>
      <c r="H49" s="17"/>
      <c r="I49" s="17"/>
      <c r="J49" s="17"/>
      <c r="K49" s="17"/>
    </row>
    <row r="50" spans="1:11">
      <c r="A50" s="17"/>
      <c r="B50" s="17"/>
      <c r="C50" s="17"/>
      <c r="D50" s="17"/>
      <c r="E50" s="17"/>
      <c r="F50" s="17"/>
      <c r="G50" s="17"/>
      <c r="H50" s="17"/>
      <c r="I50" s="17"/>
      <c r="J50" s="17"/>
      <c r="K50" s="17"/>
    </row>
    <row r="51" spans="1:11">
      <c r="A51" s="17"/>
      <c r="B51" s="17"/>
      <c r="C51" s="17"/>
      <c r="D51" s="17"/>
      <c r="E51" s="17"/>
      <c r="F51" s="17"/>
      <c r="G51" s="17"/>
      <c r="H51" s="17"/>
      <c r="I51" s="17"/>
      <c r="J51" s="17"/>
      <c r="K51" s="17"/>
    </row>
    <row r="52" spans="1:11">
      <c r="A52" s="17"/>
      <c r="B52" s="17"/>
      <c r="C52" s="17"/>
      <c r="D52" s="17"/>
      <c r="E52" s="17"/>
      <c r="F52" s="17"/>
      <c r="G52" s="17"/>
      <c r="H52" s="17"/>
      <c r="I52" s="17"/>
      <c r="J52" s="17"/>
      <c r="K52" s="17"/>
    </row>
    <row r="53" spans="1:11">
      <c r="A53" s="17"/>
      <c r="B53" s="17"/>
      <c r="C53" s="17"/>
      <c r="D53" s="17"/>
      <c r="E53" s="17"/>
      <c r="F53" s="17"/>
      <c r="G53" s="17"/>
      <c r="H53" s="17"/>
      <c r="I53" s="17"/>
      <c r="J53" s="17"/>
      <c r="K53" s="17"/>
    </row>
    <row r="54" spans="1:11">
      <c r="A54" s="17"/>
      <c r="B54" s="17"/>
      <c r="C54" s="17"/>
      <c r="D54" s="17"/>
      <c r="E54" s="17"/>
      <c r="F54" s="17"/>
      <c r="G54" s="17"/>
      <c r="H54" s="17"/>
      <c r="I54" s="17"/>
      <c r="J54" s="17"/>
      <c r="K54" s="17"/>
    </row>
    <row r="55" spans="1:11">
      <c r="A55" s="17"/>
      <c r="B55" s="17"/>
      <c r="C55" s="17"/>
      <c r="D55" s="17"/>
      <c r="E55" s="17"/>
      <c r="F55" s="17"/>
      <c r="G55" s="17"/>
      <c r="H55" s="17"/>
      <c r="I55" s="17"/>
      <c r="J55" s="17"/>
      <c r="K55" s="17"/>
    </row>
    <row r="56" spans="1:11">
      <c r="A56" s="17"/>
      <c r="B56" s="17"/>
      <c r="C56" s="17"/>
      <c r="D56" s="17"/>
      <c r="E56" s="17"/>
      <c r="F56" s="17"/>
      <c r="G56" s="17"/>
      <c r="H56" s="17"/>
      <c r="I56" s="17"/>
      <c r="J56" s="17"/>
      <c r="K56" s="17"/>
    </row>
    <row r="57" spans="1:11">
      <c r="A57" s="17"/>
      <c r="B57" s="17"/>
      <c r="C57" s="17"/>
      <c r="D57" s="17"/>
      <c r="E57" s="17"/>
      <c r="F57" s="17"/>
      <c r="G57" s="17"/>
      <c r="H57" s="17"/>
      <c r="I57" s="17"/>
      <c r="J57" s="17"/>
      <c r="K57" s="17"/>
    </row>
    <row r="58" spans="1:11">
      <c r="A58" s="17"/>
      <c r="B58" s="17"/>
      <c r="C58" s="17"/>
      <c r="D58" s="17"/>
      <c r="E58" s="17"/>
      <c r="F58" s="17"/>
      <c r="G58" s="17"/>
      <c r="H58" s="17"/>
      <c r="I58" s="17"/>
      <c r="J58" s="17"/>
      <c r="K58" s="17"/>
    </row>
    <row r="59" spans="1:11">
      <c r="A59" s="17"/>
      <c r="B59" s="17"/>
      <c r="C59" s="17"/>
      <c r="D59" s="17"/>
      <c r="E59" s="17"/>
      <c r="F59" s="17"/>
      <c r="G59" s="17"/>
      <c r="H59" s="17"/>
      <c r="I59" s="17"/>
      <c r="J59" s="17"/>
      <c r="K59" s="17"/>
    </row>
    <row r="60" spans="1:11">
      <c r="A60" s="17"/>
      <c r="B60" s="17"/>
      <c r="C60" s="17"/>
      <c r="D60" s="17"/>
      <c r="E60" s="17"/>
      <c r="F60" s="17"/>
      <c r="G60" s="17"/>
      <c r="H60" s="17"/>
      <c r="I60" s="17"/>
      <c r="J60" s="17"/>
      <c r="K60" s="17"/>
    </row>
    <row r="61" spans="1:11">
      <c r="A61" s="17"/>
      <c r="B61" s="17"/>
      <c r="C61" s="17"/>
      <c r="D61" s="17"/>
      <c r="E61" s="17"/>
      <c r="F61" s="17"/>
      <c r="G61" s="17"/>
      <c r="H61" s="17"/>
      <c r="I61" s="17"/>
      <c r="J61" s="17"/>
      <c r="K61" s="17"/>
    </row>
    <row r="62" spans="1:11">
      <c r="A62" s="17"/>
      <c r="B62" s="17"/>
      <c r="C62" s="17"/>
      <c r="D62" s="17"/>
      <c r="E62" s="17"/>
      <c r="F62" s="17"/>
      <c r="G62" s="17"/>
      <c r="H62" s="17"/>
      <c r="I62" s="17"/>
      <c r="J62" s="17"/>
      <c r="K62" s="17"/>
    </row>
    <row r="63" spans="1:11">
      <c r="A63" s="17"/>
      <c r="B63" s="17"/>
      <c r="C63" s="17"/>
      <c r="D63" s="17"/>
      <c r="E63" s="17"/>
      <c r="F63" s="17"/>
      <c r="G63" s="17"/>
      <c r="H63" s="17"/>
      <c r="I63" s="17"/>
      <c r="J63" s="17"/>
      <c r="K63" s="17"/>
    </row>
    <row r="64" spans="1:11">
      <c r="A64" s="17"/>
      <c r="B64" s="17"/>
      <c r="C64" s="17"/>
      <c r="D64" s="17"/>
      <c r="E64" s="17"/>
      <c r="F64" s="17"/>
      <c r="G64" s="17"/>
      <c r="H64" s="17"/>
      <c r="I64" s="17"/>
      <c r="J64" s="17"/>
      <c r="K64" s="17"/>
    </row>
    <row r="65" spans="1:11">
      <c r="A65" s="17"/>
      <c r="B65" s="17"/>
      <c r="C65" s="17"/>
      <c r="D65" s="17"/>
      <c r="E65" s="17"/>
      <c r="F65" s="17"/>
      <c r="G65" s="17"/>
      <c r="H65" s="17"/>
      <c r="I65" s="17"/>
      <c r="J65" s="17"/>
      <c r="K65" s="17"/>
    </row>
    <row r="66" spans="1:11">
      <c r="A66" s="17"/>
      <c r="B66" s="17"/>
      <c r="C66" s="17"/>
      <c r="D66" s="17"/>
      <c r="E66" s="17"/>
      <c r="F66" s="17"/>
      <c r="G66" s="17"/>
      <c r="H66" s="17"/>
      <c r="I66" s="17"/>
      <c r="J66" s="17"/>
      <c r="K66" s="17"/>
    </row>
    <row r="67" spans="1:11">
      <c r="A67" s="17"/>
      <c r="B67" s="17"/>
      <c r="C67" s="17"/>
      <c r="D67" s="17"/>
      <c r="E67" s="17"/>
      <c r="F67" s="17"/>
      <c r="G67" s="17"/>
      <c r="H67" s="17"/>
      <c r="I67" s="17"/>
      <c r="J67" s="17"/>
      <c r="K67" s="17"/>
    </row>
    <row r="68" spans="1:11">
      <c r="A68" s="17"/>
      <c r="B68" s="17"/>
      <c r="C68" s="17"/>
      <c r="D68" s="17"/>
      <c r="E68" s="17"/>
      <c r="F68" s="17"/>
      <c r="G68" s="17"/>
      <c r="H68" s="17"/>
      <c r="I68" s="17"/>
      <c r="J68" s="17"/>
      <c r="K68" s="17"/>
    </row>
    <row r="69" spans="1:11">
      <c r="A69" s="17"/>
      <c r="B69" s="17"/>
      <c r="C69" s="17"/>
      <c r="D69" s="17"/>
      <c r="E69" s="17"/>
      <c r="F69" s="17"/>
      <c r="G69" s="17"/>
      <c r="H69" s="17"/>
      <c r="I69" s="17"/>
      <c r="J69" s="17"/>
      <c r="K69" s="17"/>
    </row>
    <row r="70" spans="1:11">
      <c r="A70" s="17"/>
      <c r="B70" s="17"/>
      <c r="C70" s="17"/>
      <c r="D70" s="17"/>
      <c r="E70" s="17"/>
      <c r="F70" s="17"/>
      <c r="G70" s="17"/>
      <c r="H70" s="17"/>
      <c r="I70" s="17"/>
      <c r="J70" s="17"/>
      <c r="K70" s="17"/>
    </row>
    <row r="71" spans="1:11">
      <c r="A71" s="17"/>
      <c r="B71" s="17"/>
      <c r="C71" s="17"/>
      <c r="D71" s="17"/>
      <c r="E71" s="17"/>
      <c r="F71" s="17"/>
      <c r="G71" s="17"/>
      <c r="H71" s="17"/>
      <c r="I71" s="17"/>
      <c r="J71" s="17"/>
      <c r="K71" s="17"/>
    </row>
    <row r="72" spans="1:11">
      <c r="A72" s="17"/>
      <c r="B72" s="17"/>
      <c r="C72" s="17"/>
      <c r="D72" s="17"/>
      <c r="E72" s="17"/>
      <c r="F72" s="17"/>
      <c r="G72" s="17"/>
      <c r="H72" s="17"/>
      <c r="I72" s="17"/>
      <c r="J72" s="17"/>
      <c r="K72" s="17"/>
    </row>
    <row r="73" spans="1:11">
      <c r="A73" s="17"/>
      <c r="B73" s="17"/>
      <c r="C73" s="17"/>
      <c r="D73" s="17"/>
      <c r="E73" s="17"/>
      <c r="F73" s="17"/>
      <c r="G73" s="17"/>
      <c r="H73" s="17"/>
      <c r="I73" s="17"/>
      <c r="J73" s="17"/>
      <c r="K73" s="17"/>
    </row>
    <row r="74" spans="1:11">
      <c r="A74" s="17"/>
      <c r="B74" s="17"/>
      <c r="C74" s="17"/>
      <c r="D74" s="17"/>
      <c r="E74" s="17"/>
      <c r="F74" s="17"/>
      <c r="G74" s="17"/>
      <c r="H74" s="17"/>
      <c r="I74" s="17"/>
      <c r="J74" s="17"/>
      <c r="K74" s="17"/>
    </row>
  </sheetData>
  <mergeCells count="28">
    <mergeCell ref="D8:H8"/>
    <mergeCell ref="D9:H9"/>
    <mergeCell ref="C22:E24"/>
    <mergeCell ref="I23:K23"/>
    <mergeCell ref="I24:K24"/>
    <mergeCell ref="I19:K21"/>
    <mergeCell ref="E27:H27"/>
    <mergeCell ref="I27:J27"/>
    <mergeCell ref="K27:K28"/>
    <mergeCell ref="C28:D28"/>
    <mergeCell ref="E28:H28"/>
    <mergeCell ref="I28:J28"/>
    <mergeCell ref="B2:K2"/>
    <mergeCell ref="B3:K3"/>
    <mergeCell ref="B4:K4"/>
    <mergeCell ref="A47:K47"/>
    <mergeCell ref="A44:K44"/>
    <mergeCell ref="A45:K45"/>
    <mergeCell ref="A46:K46"/>
    <mergeCell ref="C26:K26"/>
    <mergeCell ref="B10:C10"/>
    <mergeCell ref="G10:H10"/>
    <mergeCell ref="C12:J12"/>
    <mergeCell ref="C13:J13"/>
    <mergeCell ref="B14:K14"/>
    <mergeCell ref="C15:K15"/>
    <mergeCell ref="B17:K17"/>
    <mergeCell ref="C27:D27"/>
  </mergeCells>
  <pageMargins left="0.24" right="0.24" top="0.76" bottom="0.44" header="0.17" footer="0.3"/>
  <pageSetup paperSize="9" orientation="portrait" r:id="rId1"/>
  <drawing r:id="rId2"/>
</worksheet>
</file>

<file path=xl/worksheets/sheet5.xml><?xml version="1.0" encoding="utf-8"?>
<worksheet xmlns="http://schemas.openxmlformats.org/spreadsheetml/2006/main" xmlns:r="http://schemas.openxmlformats.org/officeDocument/2006/relationships">
  <sheetPr>
    <tabColor rgb="FFFFFF00"/>
  </sheetPr>
  <dimension ref="A1:AD85"/>
  <sheetViews>
    <sheetView topLeftCell="A7" workbookViewId="0">
      <selection activeCell="C16" sqref="C16"/>
    </sheetView>
  </sheetViews>
  <sheetFormatPr defaultRowHeight="15"/>
  <cols>
    <col min="1" max="1" width="3" customWidth="1"/>
    <col min="10" max="10" width="10.140625" bestFit="1" customWidth="1"/>
    <col min="12" max="30" width="9.140625" style="17"/>
  </cols>
  <sheetData>
    <row r="1" spans="1:30">
      <c r="A1" s="17"/>
      <c r="B1" s="17"/>
      <c r="C1" s="17"/>
      <c r="D1" s="17"/>
      <c r="E1" s="17"/>
      <c r="F1" s="17"/>
      <c r="G1" s="17"/>
      <c r="H1" s="17"/>
      <c r="I1" s="17"/>
      <c r="J1" s="17"/>
      <c r="K1" s="17"/>
    </row>
    <row r="2" spans="1:30" s="32" customFormat="1" ht="18.75">
      <c r="A2" s="31"/>
      <c r="B2" s="343" t="str">
        <f>'OKUL BİLGİLERİ'!D3</f>
        <v>T.C.</v>
      </c>
      <c r="C2" s="344"/>
      <c r="D2" s="344"/>
      <c r="E2" s="344"/>
      <c r="F2" s="344"/>
      <c r="G2" s="344"/>
      <c r="H2" s="344"/>
      <c r="I2" s="344"/>
      <c r="J2" s="344"/>
      <c r="K2" s="344"/>
      <c r="L2" s="31"/>
      <c r="M2" s="31"/>
      <c r="N2" s="31"/>
      <c r="O2" s="31"/>
      <c r="P2" s="31"/>
      <c r="Q2" s="31"/>
      <c r="R2" s="31"/>
      <c r="S2" s="31"/>
      <c r="T2" s="31"/>
      <c r="U2" s="31"/>
      <c r="V2" s="31"/>
      <c r="W2" s="31"/>
      <c r="X2" s="31"/>
      <c r="Y2" s="31"/>
      <c r="Z2" s="31"/>
      <c r="AA2" s="31"/>
      <c r="AB2" s="31"/>
      <c r="AC2" s="31"/>
      <c r="AD2" s="31"/>
    </row>
    <row r="3" spans="1:30" s="32" customFormat="1" ht="18.75">
      <c r="A3" s="31"/>
      <c r="B3" s="343" t="str">
        <f>'OKUL BİLGİLERİ'!D4</f>
        <v>BALIŞEYH KAYMAKAMLIĞI</v>
      </c>
      <c r="C3" s="344"/>
      <c r="D3" s="344"/>
      <c r="E3" s="344"/>
      <c r="F3" s="344"/>
      <c r="G3" s="344"/>
      <c r="H3" s="344"/>
      <c r="I3" s="344"/>
      <c r="J3" s="344"/>
      <c r="K3" s="344"/>
      <c r="L3" s="31"/>
      <c r="M3" s="31"/>
      <c r="N3" s="31"/>
      <c r="O3" s="31"/>
      <c r="P3" s="31"/>
      <c r="Q3" s="31"/>
      <c r="R3" s="31"/>
      <c r="S3" s="31"/>
      <c r="T3" s="31"/>
      <c r="U3" s="31"/>
      <c r="V3" s="31"/>
      <c r="W3" s="31"/>
      <c r="X3" s="31"/>
      <c r="Y3" s="31"/>
      <c r="Z3" s="31"/>
      <c r="AA3" s="31"/>
      <c r="AB3" s="31"/>
      <c r="AC3" s="31"/>
      <c r="AD3" s="31"/>
    </row>
    <row r="4" spans="1:30" s="32" customFormat="1" ht="18.75">
      <c r="A4" s="31"/>
      <c r="B4" s="343" t="str">
        <f>'OKUL BİLGİLERİ'!D5</f>
        <v>PROF.TABİP TÜMGENERAL DERVİŞ ŞEN Ç.P.A.L.MÜDÜRLÜĞÜ</v>
      </c>
      <c r="C4" s="344"/>
      <c r="D4" s="344"/>
      <c r="E4" s="344"/>
      <c r="F4" s="344"/>
      <c r="G4" s="344"/>
      <c r="H4" s="344"/>
      <c r="I4" s="344"/>
      <c r="J4" s="344"/>
      <c r="K4" s="344"/>
      <c r="L4" s="31"/>
      <c r="M4" s="31"/>
      <c r="N4" s="31"/>
      <c r="O4" s="31"/>
      <c r="P4" s="31"/>
      <c r="Q4" s="31"/>
      <c r="R4" s="31"/>
      <c r="S4" s="31"/>
      <c r="T4" s="31"/>
      <c r="U4" s="31"/>
      <c r="V4" s="31"/>
      <c r="W4" s="31"/>
      <c r="X4" s="31"/>
      <c r="Y4" s="31"/>
      <c r="Z4" s="31"/>
      <c r="AA4" s="31"/>
      <c r="AB4" s="31"/>
      <c r="AC4" s="31"/>
      <c r="AD4" s="31"/>
    </row>
    <row r="5" spans="1:30">
      <c r="A5" s="17"/>
      <c r="B5" s="30"/>
      <c r="C5" s="30"/>
      <c r="D5" s="30"/>
      <c r="E5" s="30"/>
      <c r="F5" s="30"/>
      <c r="G5" s="30"/>
      <c r="H5" s="30"/>
      <c r="I5" s="30"/>
      <c r="J5" s="30"/>
      <c r="K5" s="30"/>
    </row>
    <row r="6" spans="1:30">
      <c r="A6" s="17"/>
      <c r="B6" s="27"/>
      <c r="C6" s="30"/>
      <c r="D6" s="30"/>
      <c r="E6" s="30"/>
      <c r="F6" s="30"/>
      <c r="G6" s="30"/>
      <c r="H6" s="30"/>
      <c r="I6" s="30"/>
      <c r="J6" s="34">
        <f>'ANA SAYFA'!G20</f>
        <v>43465</v>
      </c>
      <c r="K6" s="18"/>
    </row>
    <row r="7" spans="1:30">
      <c r="A7" s="17"/>
      <c r="B7" s="18"/>
      <c r="C7" s="18"/>
      <c r="D7" s="18"/>
      <c r="E7" s="18"/>
      <c r="F7" s="18"/>
      <c r="G7" s="18"/>
      <c r="H7" s="18"/>
      <c r="I7" s="18"/>
      <c r="J7" s="18"/>
      <c r="K7" s="18"/>
    </row>
    <row r="8" spans="1:30">
      <c r="A8" s="17"/>
      <c r="B8" s="21" t="s">
        <v>7</v>
      </c>
      <c r="C8" s="18" t="s">
        <v>2</v>
      </c>
      <c r="D8" s="362" t="str">
        <f>CONCATENATE('OKUL BİLGİLERİ'!D15,'OKUL BİLGİLERİ'!F15)</f>
        <v>82202521-225.02/449</v>
      </c>
      <c r="E8" s="362"/>
      <c r="F8" s="362"/>
      <c r="G8" s="362"/>
      <c r="H8" s="362"/>
      <c r="I8" s="18"/>
      <c r="J8" s="18"/>
      <c r="K8" s="18"/>
    </row>
    <row r="9" spans="1:30">
      <c r="A9" s="17"/>
      <c r="B9" s="21" t="s">
        <v>123</v>
      </c>
      <c r="C9" s="18" t="s">
        <v>2</v>
      </c>
      <c r="D9" s="362" t="s">
        <v>124</v>
      </c>
      <c r="E9" s="362"/>
      <c r="F9" s="362"/>
      <c r="G9" s="362"/>
      <c r="H9" s="362"/>
      <c r="I9" s="18"/>
      <c r="J9" s="18"/>
      <c r="K9" s="18"/>
    </row>
    <row r="10" spans="1:30">
      <c r="A10" s="17"/>
      <c r="B10" s="348"/>
      <c r="C10" s="344"/>
      <c r="D10" s="18"/>
      <c r="E10" s="24"/>
      <c r="F10" s="25"/>
      <c r="G10" s="349"/>
      <c r="H10" s="344"/>
      <c r="I10" s="18"/>
      <c r="J10" s="18"/>
      <c r="K10" s="18"/>
    </row>
    <row r="11" spans="1:30">
      <c r="A11" s="17"/>
      <c r="B11" s="23"/>
      <c r="C11" s="33"/>
      <c r="D11" s="18"/>
      <c r="E11" s="24"/>
      <c r="F11" s="25"/>
      <c r="G11" s="29"/>
      <c r="H11" s="33"/>
      <c r="I11" s="18"/>
      <c r="J11" s="18"/>
      <c r="K11" s="18"/>
    </row>
    <row r="12" spans="1:30" ht="24.95" customHeight="1">
      <c r="A12" s="17"/>
      <c r="B12" s="18"/>
      <c r="C12" s="350" t="s">
        <v>125</v>
      </c>
      <c r="D12" s="344"/>
      <c r="E12" s="344"/>
      <c r="F12" s="344"/>
      <c r="G12" s="344"/>
      <c r="H12" s="344"/>
      <c r="I12" s="344"/>
      <c r="J12" s="344"/>
      <c r="K12" s="18"/>
    </row>
    <row r="13" spans="1:30" ht="24.75" customHeight="1">
      <c r="A13" s="17"/>
      <c r="B13" s="18"/>
      <c r="C13" s="350" t="s">
        <v>126</v>
      </c>
      <c r="D13" s="344"/>
      <c r="E13" s="344"/>
      <c r="F13" s="344"/>
      <c r="G13" s="344"/>
      <c r="H13" s="344"/>
      <c r="I13" s="344"/>
      <c r="J13" s="344"/>
      <c r="K13" s="18"/>
    </row>
    <row r="14" spans="1:30" ht="24.95" customHeight="1">
      <c r="A14" s="17"/>
      <c r="B14" s="351"/>
      <c r="C14" s="344"/>
      <c r="D14" s="344"/>
      <c r="E14" s="344"/>
      <c r="F14" s="344"/>
      <c r="G14" s="344"/>
      <c r="H14" s="344"/>
      <c r="I14" s="344"/>
      <c r="J14" s="344"/>
      <c r="K14" s="344"/>
    </row>
    <row r="15" spans="1:30" ht="24.95" customHeight="1">
      <c r="A15" s="17"/>
      <c r="B15" s="36" t="s">
        <v>127</v>
      </c>
      <c r="C15" s="352" t="str">
        <f>CONCATENATE('ANA SAYFA'!F15,"'","nın"," ",,TEXT('ANA SAYFA'!F16," gg.aa.yyyy ")," ",,,"tarihli",," tutanağı",)</f>
        <v>Ödül Ve Disiplin Kurulu'nın  27.12.2018  tarihli tutanağı</v>
      </c>
      <c r="D15" s="352"/>
      <c r="E15" s="352"/>
      <c r="F15" s="352"/>
      <c r="G15" s="352"/>
      <c r="H15" s="352"/>
      <c r="I15" s="352"/>
      <c r="J15" s="352"/>
      <c r="K15" s="352"/>
    </row>
    <row r="16" spans="1:30" ht="24.95" customHeight="1">
      <c r="A16" s="17"/>
      <c r="B16" s="18"/>
      <c r="C16" s="35"/>
      <c r="D16" s="35"/>
      <c r="E16" s="35"/>
      <c r="F16" s="35"/>
      <c r="G16" s="35"/>
      <c r="H16" s="35"/>
      <c r="I16" s="35"/>
      <c r="J16" s="35"/>
      <c r="K16" s="35"/>
    </row>
    <row r="17" spans="1:11" ht="50.1" customHeight="1">
      <c r="A17" s="17"/>
      <c r="B17" s="368" t="s">
        <v>119</v>
      </c>
      <c r="C17" s="344"/>
      <c r="D17" s="344"/>
      <c r="E17" s="344"/>
      <c r="F17" s="344"/>
      <c r="G17" s="344"/>
      <c r="H17" s="344"/>
      <c r="I17" s="344"/>
      <c r="J17" s="344"/>
      <c r="K17" s="344"/>
    </row>
    <row r="18" spans="1:11">
      <c r="A18" s="17"/>
      <c r="B18" s="18"/>
      <c r="C18" s="18"/>
      <c r="D18" s="18"/>
      <c r="E18" s="18"/>
      <c r="F18" s="18"/>
      <c r="G18" s="18"/>
      <c r="H18" s="18"/>
      <c r="I18" s="18"/>
      <c r="J18" s="18"/>
      <c r="K18" s="18"/>
    </row>
    <row r="19" spans="1:11">
      <c r="A19" s="17"/>
      <c r="B19" s="18"/>
      <c r="C19" s="18"/>
      <c r="D19" s="18"/>
      <c r="E19" s="18"/>
      <c r="F19" s="18"/>
      <c r="G19" s="18"/>
      <c r="H19" s="18"/>
      <c r="I19" s="363"/>
      <c r="J19" s="344"/>
      <c r="K19" s="344"/>
    </row>
    <row r="20" spans="1:11">
      <c r="A20" s="17"/>
      <c r="B20" s="18"/>
      <c r="C20" s="18"/>
      <c r="D20" s="18"/>
      <c r="E20" s="18"/>
      <c r="F20" s="18"/>
      <c r="G20" s="18"/>
      <c r="H20" s="18"/>
      <c r="I20" s="344"/>
      <c r="J20" s="344"/>
      <c r="K20" s="344"/>
    </row>
    <row r="21" spans="1:11">
      <c r="A21" s="17"/>
      <c r="B21" s="18"/>
      <c r="C21" s="18"/>
      <c r="D21" s="18"/>
      <c r="E21" s="18"/>
      <c r="F21" s="18"/>
      <c r="G21" s="18"/>
      <c r="H21" s="18"/>
      <c r="I21" s="344"/>
      <c r="J21" s="344"/>
      <c r="K21" s="344"/>
    </row>
    <row r="22" spans="1:11" ht="18.75" customHeight="1">
      <c r="A22" s="17"/>
      <c r="B22" s="21"/>
      <c r="C22" s="363"/>
      <c r="D22" s="363"/>
      <c r="E22" s="363"/>
      <c r="F22" s="18"/>
      <c r="G22" s="18"/>
      <c r="H22" s="18"/>
      <c r="I22" s="18"/>
      <c r="J22" s="18"/>
      <c r="K22" s="18"/>
    </row>
    <row r="23" spans="1:11" ht="24.95" customHeight="1">
      <c r="A23" s="17"/>
      <c r="B23" s="21"/>
      <c r="C23" s="363"/>
      <c r="D23" s="363"/>
      <c r="E23" s="363"/>
      <c r="F23" s="18"/>
      <c r="G23" s="18"/>
      <c r="H23" s="18"/>
      <c r="I23" s="351" t="str">
        <f>('[1]OKUL BİL.GİR.'!D8)</f>
        <v>MEHMET ŞAHİN</v>
      </c>
      <c r="J23" s="344"/>
      <c r="K23" s="344"/>
    </row>
    <row r="24" spans="1:11" ht="15" customHeight="1">
      <c r="A24" s="17"/>
      <c r="B24" s="21"/>
      <c r="C24" s="363"/>
      <c r="D24" s="363"/>
      <c r="E24" s="363"/>
      <c r="F24" s="18"/>
      <c r="G24" s="18"/>
      <c r="H24" s="18"/>
      <c r="I24" s="351" t="s">
        <v>107</v>
      </c>
      <c r="J24" s="344"/>
      <c r="K24" s="344"/>
    </row>
    <row r="25" spans="1:11">
      <c r="A25" s="17"/>
      <c r="B25" s="18"/>
      <c r="C25" s="18"/>
      <c r="D25" s="18"/>
      <c r="E25" s="18"/>
      <c r="F25" s="18"/>
      <c r="G25" s="18"/>
      <c r="H25" s="18"/>
      <c r="I25" s="18"/>
      <c r="J25" s="18"/>
      <c r="K25" s="18"/>
    </row>
    <row r="26" spans="1:11">
      <c r="A26" s="17"/>
      <c r="B26" s="18"/>
      <c r="C26" s="18"/>
      <c r="D26" s="18"/>
      <c r="E26" s="18"/>
      <c r="F26" s="18"/>
      <c r="G26" s="18"/>
      <c r="H26" s="18"/>
      <c r="I26" s="18"/>
      <c r="J26" s="18"/>
      <c r="K26" s="18"/>
    </row>
    <row r="27" spans="1:11">
      <c r="A27" s="17"/>
      <c r="B27" s="18"/>
      <c r="C27" s="18"/>
      <c r="D27" s="18"/>
      <c r="E27" s="18"/>
      <c r="F27" s="18"/>
      <c r="G27" s="18"/>
      <c r="H27" s="18"/>
      <c r="I27" s="18"/>
      <c r="J27" s="18"/>
      <c r="K27" s="18"/>
    </row>
    <row r="28" spans="1:11">
      <c r="A28" s="17"/>
      <c r="B28" s="18"/>
      <c r="C28" s="18"/>
      <c r="D28" s="18"/>
      <c r="E28" s="18"/>
      <c r="F28" s="18"/>
      <c r="G28" s="18"/>
      <c r="H28" s="18"/>
      <c r="I28" s="18"/>
      <c r="J28" s="18"/>
      <c r="K28" s="18"/>
    </row>
    <row r="29" spans="1:11">
      <c r="A29" s="17"/>
      <c r="B29" s="30"/>
      <c r="C29" s="347"/>
      <c r="D29" s="347"/>
      <c r="E29" s="347"/>
      <c r="F29" s="347"/>
      <c r="G29" s="347"/>
      <c r="H29" s="347"/>
      <c r="I29" s="347"/>
      <c r="J29" s="347"/>
      <c r="K29" s="347"/>
    </row>
    <row r="30" spans="1:11" ht="24.95" customHeight="1">
      <c r="A30" s="17"/>
      <c r="B30" s="30"/>
      <c r="C30" s="355" t="s">
        <v>16</v>
      </c>
      <c r="D30" s="355"/>
      <c r="E30" s="365" t="s">
        <v>128</v>
      </c>
      <c r="F30" s="365"/>
      <c r="G30" s="365"/>
      <c r="H30" s="365"/>
      <c r="I30" s="365" t="s">
        <v>129</v>
      </c>
      <c r="J30" s="365"/>
      <c r="K30" s="357"/>
    </row>
    <row r="31" spans="1:11" ht="24.95" customHeight="1">
      <c r="A31" s="17"/>
      <c r="B31" s="30"/>
      <c r="C31" s="366" t="str">
        <f>'OKUL BİLGİLERİ'!D9</f>
        <v>SONER AAA</v>
      </c>
      <c r="D31" s="366"/>
      <c r="E31" s="365" t="str">
        <f>'OKUL BİLGİLERİ'!B9</f>
        <v>ÜYE(Öğretmen)</v>
      </c>
      <c r="F31" s="365"/>
      <c r="G31" s="365"/>
      <c r="H31" s="365"/>
      <c r="I31" s="364"/>
      <c r="J31" s="364"/>
      <c r="K31" s="357"/>
    </row>
    <row r="32" spans="1:11" ht="24.95" customHeight="1">
      <c r="A32" s="17"/>
      <c r="B32" s="27"/>
      <c r="C32" s="366" t="str">
        <f>'OKUL BİLGİLERİ'!D10</f>
        <v>İLYAS AAA</v>
      </c>
      <c r="D32" s="366"/>
      <c r="E32" s="365" t="str">
        <f>'OKUL BİLGİLERİ'!B10</f>
        <v>ÜYE(Öğretmen)</v>
      </c>
      <c r="F32" s="365"/>
      <c r="G32" s="365"/>
      <c r="H32" s="365"/>
      <c r="I32" s="364"/>
      <c r="J32" s="364"/>
      <c r="K32" s="18"/>
    </row>
    <row r="33" spans="1:30" ht="24.95" customHeight="1">
      <c r="A33" s="17"/>
      <c r="B33" s="27"/>
      <c r="C33" s="366" t="str">
        <f>'OKUL BİLGİLERİ'!D11</f>
        <v>CAFER AAA</v>
      </c>
      <c r="D33" s="366"/>
      <c r="E33" s="365" t="str">
        <f>'OKUL BİLGİLERİ'!B11</f>
        <v>ÜYE(Okul Aile B. Bşk.)</v>
      </c>
      <c r="F33" s="365"/>
      <c r="G33" s="365"/>
      <c r="H33" s="365"/>
      <c r="I33" s="364"/>
      <c r="J33" s="364"/>
      <c r="K33" s="18"/>
    </row>
    <row r="34" spans="1:30" ht="24.95" customHeight="1">
      <c r="A34" s="17"/>
      <c r="B34" s="18"/>
      <c r="C34" s="366" t="str">
        <f>'OKUL BİLGİLERİ'!D12</f>
        <v>HIDIR AAA</v>
      </c>
      <c r="D34" s="366"/>
      <c r="E34" s="365" t="str">
        <f>'OKUL BİLGİLERİ'!B12</f>
        <v>ÜYE(Onur K.2.Başkanı)</v>
      </c>
      <c r="F34" s="365"/>
      <c r="G34" s="365"/>
      <c r="H34" s="365"/>
      <c r="I34" s="364"/>
      <c r="J34" s="364"/>
      <c r="K34" s="18"/>
    </row>
    <row r="35" spans="1:30">
      <c r="A35" s="17"/>
      <c r="B35" s="367"/>
      <c r="C35" s="344"/>
      <c r="D35" s="18"/>
      <c r="E35" s="367"/>
      <c r="F35" s="344"/>
      <c r="G35" s="344"/>
      <c r="H35" s="344"/>
      <c r="I35" s="363"/>
      <c r="J35" s="344"/>
      <c r="K35" s="18"/>
    </row>
    <row r="36" spans="1:30">
      <c r="A36" s="17"/>
      <c r="B36" s="367"/>
      <c r="C36" s="344"/>
      <c r="D36" s="18"/>
      <c r="E36" s="21"/>
      <c r="F36" s="22"/>
      <c r="G36" s="21"/>
      <c r="H36" s="21"/>
      <c r="I36" s="18"/>
      <c r="J36" s="18"/>
      <c r="K36" s="18"/>
    </row>
    <row r="37" spans="1:30">
      <c r="A37" s="17"/>
      <c r="B37" s="367"/>
      <c r="C37" s="344"/>
      <c r="D37" s="18"/>
      <c r="E37" s="28"/>
      <c r="F37" s="29"/>
      <c r="G37" s="349"/>
      <c r="H37" s="344"/>
      <c r="I37" s="18"/>
      <c r="J37" s="18"/>
      <c r="K37" s="18"/>
    </row>
    <row r="38" spans="1:30">
      <c r="A38" s="17"/>
      <c r="B38" s="18"/>
      <c r="C38" s="18"/>
      <c r="D38" s="18"/>
      <c r="E38" s="18"/>
      <c r="F38" s="18"/>
      <c r="G38" s="18"/>
      <c r="H38" s="18"/>
      <c r="I38" s="18"/>
      <c r="J38" s="18"/>
      <c r="K38" s="18"/>
    </row>
    <row r="39" spans="1:30">
      <c r="A39" s="17"/>
      <c r="B39" s="18"/>
      <c r="C39" s="18"/>
      <c r="D39" s="18"/>
      <c r="E39" s="18"/>
      <c r="F39" s="18"/>
      <c r="G39" s="18"/>
      <c r="H39" s="18"/>
      <c r="I39" s="351"/>
      <c r="J39" s="344"/>
      <c r="K39" s="344"/>
    </row>
    <row r="40" spans="1:30">
      <c r="A40" s="17"/>
      <c r="B40" s="18"/>
      <c r="C40" s="18"/>
      <c r="D40" s="18"/>
      <c r="E40" s="18"/>
      <c r="F40" s="18"/>
      <c r="G40" s="18"/>
      <c r="H40" s="18"/>
      <c r="I40" s="18"/>
      <c r="J40" s="18"/>
      <c r="K40" s="18"/>
    </row>
    <row r="41" spans="1:30">
      <c r="A41" s="17"/>
      <c r="B41" s="351"/>
      <c r="C41" s="344"/>
      <c r="D41" s="344"/>
      <c r="E41" s="344"/>
      <c r="F41" s="18"/>
      <c r="G41" s="18"/>
      <c r="H41" s="18"/>
      <c r="I41" s="18"/>
      <c r="J41" s="18"/>
      <c r="K41" s="18"/>
    </row>
    <row r="42" spans="1:30">
      <c r="A42" s="17"/>
      <c r="B42" s="351"/>
      <c r="C42" s="344"/>
      <c r="D42" s="344"/>
      <c r="E42" s="344"/>
      <c r="F42" s="18"/>
      <c r="G42" s="18"/>
      <c r="H42" s="18"/>
      <c r="I42" s="18"/>
      <c r="J42" s="18"/>
      <c r="K42" s="18"/>
    </row>
    <row r="43" spans="1:30">
      <c r="A43" s="17"/>
      <c r="B43" s="18"/>
      <c r="C43" s="18"/>
      <c r="D43" s="18"/>
      <c r="E43" s="18"/>
      <c r="F43" s="18"/>
      <c r="G43" s="18"/>
      <c r="H43" s="18"/>
      <c r="I43" s="18"/>
      <c r="J43" s="18"/>
      <c r="K43" s="18"/>
    </row>
    <row r="44" spans="1:30">
      <c r="A44" s="17"/>
      <c r="B44" s="18"/>
      <c r="C44" s="18"/>
      <c r="D44" s="18"/>
      <c r="E44" s="18"/>
      <c r="F44" s="18"/>
      <c r="G44" s="18"/>
      <c r="H44" s="18"/>
      <c r="I44" s="18"/>
      <c r="J44" s="18"/>
      <c r="K44" s="18"/>
    </row>
    <row r="45" spans="1:30">
      <c r="A45" s="17"/>
      <c r="B45" s="17"/>
      <c r="C45" s="17"/>
      <c r="D45" s="17"/>
      <c r="E45" s="17"/>
      <c r="F45" s="17"/>
      <c r="G45" s="17"/>
      <c r="H45" s="17"/>
      <c r="I45" s="17"/>
      <c r="J45" s="17"/>
      <c r="K45" s="17"/>
    </row>
    <row r="46" spans="1:30" s="78" customFormat="1">
      <c r="L46" s="17"/>
      <c r="M46" s="17"/>
      <c r="N46" s="17"/>
      <c r="O46" s="17"/>
      <c r="P46" s="17"/>
      <c r="Q46" s="17"/>
      <c r="R46" s="17"/>
      <c r="S46" s="17"/>
      <c r="T46" s="17"/>
      <c r="U46" s="17"/>
      <c r="V46" s="17"/>
      <c r="W46" s="17"/>
      <c r="X46" s="17"/>
      <c r="Y46" s="17"/>
      <c r="Z46" s="17"/>
      <c r="AA46" s="17"/>
      <c r="AB46" s="17"/>
      <c r="AC46" s="17"/>
      <c r="AD46" s="17"/>
    </row>
    <row r="47" spans="1:30" s="78" customFormat="1">
      <c r="L47" s="17"/>
      <c r="M47" s="17"/>
      <c r="N47" s="17"/>
      <c r="O47" s="17"/>
      <c r="P47" s="17"/>
      <c r="Q47" s="17"/>
      <c r="R47" s="17"/>
      <c r="S47" s="17"/>
      <c r="T47" s="17"/>
      <c r="U47" s="17"/>
      <c r="V47" s="17"/>
      <c r="W47" s="17"/>
      <c r="X47" s="17"/>
      <c r="Y47" s="17"/>
      <c r="Z47" s="17"/>
      <c r="AA47" s="17"/>
      <c r="AB47" s="17"/>
      <c r="AC47" s="17"/>
      <c r="AD47" s="17"/>
    </row>
    <row r="48" spans="1:30" s="78" customFormat="1">
      <c r="L48" s="17"/>
      <c r="M48" s="17"/>
      <c r="N48" s="17"/>
      <c r="O48" s="17"/>
      <c r="P48" s="17"/>
      <c r="Q48" s="17"/>
      <c r="R48" s="17"/>
      <c r="S48" s="17"/>
      <c r="T48" s="17"/>
      <c r="U48" s="17"/>
      <c r="V48" s="17"/>
      <c r="W48" s="17"/>
      <c r="X48" s="17"/>
      <c r="Y48" s="17"/>
      <c r="Z48" s="17"/>
      <c r="AA48" s="17"/>
      <c r="AB48" s="17"/>
      <c r="AC48" s="17"/>
      <c r="AD48" s="17"/>
    </row>
    <row r="49" spans="12:30" s="78" customFormat="1">
      <c r="L49" s="17"/>
      <c r="M49" s="17"/>
      <c r="N49" s="17"/>
      <c r="O49" s="17"/>
      <c r="P49" s="17"/>
      <c r="Q49" s="17"/>
      <c r="R49" s="17"/>
      <c r="S49" s="17"/>
      <c r="T49" s="17"/>
      <c r="U49" s="17"/>
      <c r="V49" s="17"/>
      <c r="W49" s="17"/>
      <c r="X49" s="17"/>
      <c r="Y49" s="17"/>
      <c r="Z49" s="17"/>
      <c r="AA49" s="17"/>
      <c r="AB49" s="17"/>
      <c r="AC49" s="17"/>
      <c r="AD49" s="17"/>
    </row>
    <row r="50" spans="12:30" s="78" customFormat="1">
      <c r="L50" s="17"/>
      <c r="M50" s="17"/>
      <c r="N50" s="17"/>
      <c r="O50" s="17"/>
      <c r="P50" s="17"/>
      <c r="Q50" s="17"/>
      <c r="R50" s="17"/>
      <c r="S50" s="17"/>
      <c r="T50" s="17"/>
      <c r="U50" s="17"/>
      <c r="V50" s="17"/>
      <c r="W50" s="17"/>
      <c r="X50" s="17"/>
      <c r="Y50" s="17"/>
      <c r="Z50" s="17"/>
      <c r="AA50" s="17"/>
      <c r="AB50" s="17"/>
      <c r="AC50" s="17"/>
      <c r="AD50" s="17"/>
    </row>
    <row r="51" spans="12:30" s="78" customFormat="1">
      <c r="L51" s="17"/>
      <c r="M51" s="17"/>
      <c r="N51" s="17"/>
      <c r="O51" s="17"/>
      <c r="P51" s="17"/>
      <c r="Q51" s="17"/>
      <c r="R51" s="17"/>
      <c r="S51" s="17"/>
      <c r="T51" s="17"/>
      <c r="U51" s="17"/>
      <c r="V51" s="17"/>
      <c r="W51" s="17"/>
      <c r="X51" s="17"/>
      <c r="Y51" s="17"/>
      <c r="Z51" s="17"/>
      <c r="AA51" s="17"/>
      <c r="AB51" s="17"/>
      <c r="AC51" s="17"/>
      <c r="AD51" s="17"/>
    </row>
    <row r="52" spans="12:30" s="78" customFormat="1">
      <c r="L52" s="17"/>
      <c r="M52" s="17"/>
      <c r="N52" s="17"/>
      <c r="O52" s="17"/>
      <c r="P52" s="17"/>
      <c r="Q52" s="17"/>
      <c r="R52" s="17"/>
      <c r="S52" s="17"/>
      <c r="T52" s="17"/>
      <c r="U52" s="17"/>
      <c r="V52" s="17"/>
      <c r="W52" s="17"/>
      <c r="X52" s="17"/>
      <c r="Y52" s="17"/>
      <c r="Z52" s="17"/>
      <c r="AA52" s="17"/>
      <c r="AB52" s="17"/>
      <c r="AC52" s="17"/>
      <c r="AD52" s="17"/>
    </row>
    <row r="53" spans="12:30" s="78" customFormat="1">
      <c r="L53" s="17"/>
      <c r="M53" s="17"/>
      <c r="N53" s="17"/>
      <c r="O53" s="17"/>
      <c r="P53" s="17"/>
      <c r="Q53" s="17"/>
      <c r="R53" s="17"/>
      <c r="S53" s="17"/>
      <c r="T53" s="17"/>
      <c r="U53" s="17"/>
      <c r="V53" s="17"/>
      <c r="W53" s="17"/>
      <c r="X53" s="17"/>
      <c r="Y53" s="17"/>
      <c r="Z53" s="17"/>
      <c r="AA53" s="17"/>
      <c r="AB53" s="17"/>
      <c r="AC53" s="17"/>
      <c r="AD53" s="17"/>
    </row>
    <row r="54" spans="12:30" s="78" customFormat="1">
      <c r="L54" s="17"/>
      <c r="M54" s="17"/>
      <c r="N54" s="17"/>
      <c r="O54" s="17"/>
      <c r="P54" s="17"/>
      <c r="Q54" s="17"/>
      <c r="R54" s="17"/>
      <c r="S54" s="17"/>
      <c r="T54" s="17"/>
      <c r="U54" s="17"/>
      <c r="V54" s="17"/>
      <c r="W54" s="17"/>
      <c r="X54" s="17"/>
      <c r="Y54" s="17"/>
      <c r="Z54" s="17"/>
      <c r="AA54" s="17"/>
      <c r="AB54" s="17"/>
      <c r="AC54" s="17"/>
      <c r="AD54" s="17"/>
    </row>
    <row r="55" spans="12:30" s="78" customFormat="1">
      <c r="L55" s="17"/>
      <c r="M55" s="17"/>
      <c r="N55" s="17"/>
      <c r="O55" s="17"/>
      <c r="P55" s="17"/>
      <c r="Q55" s="17"/>
      <c r="R55" s="17"/>
      <c r="S55" s="17"/>
      <c r="T55" s="17"/>
      <c r="U55" s="17"/>
      <c r="V55" s="17"/>
      <c r="W55" s="17"/>
      <c r="X55" s="17"/>
      <c r="Y55" s="17"/>
      <c r="Z55" s="17"/>
      <c r="AA55" s="17"/>
      <c r="AB55" s="17"/>
      <c r="AC55" s="17"/>
      <c r="AD55" s="17"/>
    </row>
    <row r="56" spans="12:30" s="78" customFormat="1">
      <c r="L56" s="17"/>
      <c r="M56" s="17"/>
      <c r="N56" s="17"/>
      <c r="O56" s="17"/>
      <c r="P56" s="17"/>
      <c r="Q56" s="17"/>
      <c r="R56" s="17"/>
      <c r="S56" s="17"/>
      <c r="T56" s="17"/>
      <c r="U56" s="17"/>
      <c r="V56" s="17"/>
      <c r="W56" s="17"/>
      <c r="X56" s="17"/>
      <c r="Y56" s="17"/>
      <c r="Z56" s="17"/>
      <c r="AA56" s="17"/>
      <c r="AB56" s="17"/>
      <c r="AC56" s="17"/>
      <c r="AD56" s="17"/>
    </row>
    <row r="57" spans="12:30" s="78" customFormat="1">
      <c r="L57" s="17"/>
      <c r="M57" s="17"/>
      <c r="N57" s="17"/>
      <c r="O57" s="17"/>
      <c r="P57" s="17"/>
      <c r="Q57" s="17"/>
      <c r="R57" s="17"/>
      <c r="S57" s="17"/>
      <c r="T57" s="17"/>
      <c r="U57" s="17"/>
      <c r="V57" s="17"/>
      <c r="W57" s="17"/>
      <c r="X57" s="17"/>
      <c r="Y57" s="17"/>
      <c r="Z57" s="17"/>
      <c r="AA57" s="17"/>
      <c r="AB57" s="17"/>
      <c r="AC57" s="17"/>
      <c r="AD57" s="17"/>
    </row>
    <row r="58" spans="12:30" s="78" customFormat="1">
      <c r="L58" s="17"/>
      <c r="M58" s="17"/>
      <c r="N58" s="17"/>
      <c r="O58" s="17"/>
      <c r="P58" s="17"/>
      <c r="Q58" s="17"/>
      <c r="R58" s="17"/>
      <c r="S58" s="17"/>
      <c r="T58" s="17"/>
      <c r="U58" s="17"/>
      <c r="V58" s="17"/>
      <c r="W58" s="17"/>
      <c r="X58" s="17"/>
      <c r="Y58" s="17"/>
      <c r="Z58" s="17"/>
      <c r="AA58" s="17"/>
      <c r="AB58" s="17"/>
      <c r="AC58" s="17"/>
      <c r="AD58" s="17"/>
    </row>
    <row r="59" spans="12:30" s="78" customFormat="1">
      <c r="L59" s="17"/>
      <c r="M59" s="17"/>
      <c r="N59" s="17"/>
      <c r="O59" s="17"/>
      <c r="P59" s="17"/>
      <c r="Q59" s="17"/>
      <c r="R59" s="17"/>
      <c r="S59" s="17"/>
      <c r="T59" s="17"/>
      <c r="U59" s="17"/>
      <c r="V59" s="17"/>
      <c r="W59" s="17"/>
      <c r="X59" s="17"/>
      <c r="Y59" s="17"/>
      <c r="Z59" s="17"/>
      <c r="AA59" s="17"/>
      <c r="AB59" s="17"/>
      <c r="AC59" s="17"/>
      <c r="AD59" s="17"/>
    </row>
    <row r="60" spans="12:30" s="78" customFormat="1">
      <c r="L60" s="17"/>
      <c r="M60" s="17"/>
      <c r="N60" s="17"/>
      <c r="O60" s="17"/>
      <c r="P60" s="17"/>
      <c r="Q60" s="17"/>
      <c r="R60" s="17"/>
      <c r="S60" s="17"/>
      <c r="T60" s="17"/>
      <c r="U60" s="17"/>
      <c r="V60" s="17"/>
      <c r="W60" s="17"/>
      <c r="X60" s="17"/>
      <c r="Y60" s="17"/>
      <c r="Z60" s="17"/>
      <c r="AA60" s="17"/>
      <c r="AB60" s="17"/>
      <c r="AC60" s="17"/>
      <c r="AD60" s="17"/>
    </row>
    <row r="61" spans="12:30" s="78" customFormat="1">
      <c r="L61" s="17"/>
      <c r="M61" s="17"/>
      <c r="N61" s="17"/>
      <c r="O61" s="17"/>
      <c r="P61" s="17"/>
      <c r="Q61" s="17"/>
      <c r="R61" s="17"/>
      <c r="S61" s="17"/>
      <c r="T61" s="17"/>
      <c r="U61" s="17"/>
      <c r="V61" s="17"/>
      <c r="W61" s="17"/>
      <c r="X61" s="17"/>
      <c r="Y61" s="17"/>
      <c r="Z61" s="17"/>
      <c r="AA61" s="17"/>
      <c r="AB61" s="17"/>
      <c r="AC61" s="17"/>
      <c r="AD61" s="17"/>
    </row>
    <row r="62" spans="12:30" s="78" customFormat="1">
      <c r="L62" s="17"/>
      <c r="M62" s="17"/>
      <c r="N62" s="17"/>
      <c r="O62" s="17"/>
      <c r="P62" s="17"/>
      <c r="Q62" s="17"/>
      <c r="R62" s="17"/>
      <c r="S62" s="17"/>
      <c r="T62" s="17"/>
      <c r="U62" s="17"/>
      <c r="V62" s="17"/>
      <c r="W62" s="17"/>
      <c r="X62" s="17"/>
      <c r="Y62" s="17"/>
      <c r="Z62" s="17"/>
      <c r="AA62" s="17"/>
      <c r="AB62" s="17"/>
      <c r="AC62" s="17"/>
      <c r="AD62" s="17"/>
    </row>
    <row r="63" spans="12:30" s="78" customFormat="1">
      <c r="L63" s="17"/>
      <c r="M63" s="17"/>
      <c r="N63" s="17"/>
      <c r="O63" s="17"/>
      <c r="P63" s="17"/>
      <c r="Q63" s="17"/>
      <c r="R63" s="17"/>
      <c r="S63" s="17"/>
      <c r="T63" s="17"/>
      <c r="U63" s="17"/>
      <c r="V63" s="17"/>
      <c r="W63" s="17"/>
      <c r="X63" s="17"/>
      <c r="Y63" s="17"/>
      <c r="Z63" s="17"/>
      <c r="AA63" s="17"/>
      <c r="AB63" s="17"/>
      <c r="AC63" s="17"/>
      <c r="AD63" s="17"/>
    </row>
    <row r="64" spans="12:30" s="78" customFormat="1">
      <c r="L64" s="17"/>
      <c r="M64" s="17"/>
      <c r="N64" s="17"/>
      <c r="O64" s="17"/>
      <c r="P64" s="17"/>
      <c r="Q64" s="17"/>
      <c r="R64" s="17"/>
      <c r="S64" s="17"/>
      <c r="T64" s="17"/>
      <c r="U64" s="17"/>
      <c r="V64" s="17"/>
      <c r="W64" s="17"/>
      <c r="X64" s="17"/>
      <c r="Y64" s="17"/>
      <c r="Z64" s="17"/>
      <c r="AA64" s="17"/>
      <c r="AB64" s="17"/>
      <c r="AC64" s="17"/>
      <c r="AD64" s="17"/>
    </row>
    <row r="65" spans="12:30" s="78" customFormat="1">
      <c r="L65" s="17"/>
      <c r="M65" s="17"/>
      <c r="N65" s="17"/>
      <c r="O65" s="17"/>
      <c r="P65" s="17"/>
      <c r="Q65" s="17"/>
      <c r="R65" s="17"/>
      <c r="S65" s="17"/>
      <c r="T65" s="17"/>
      <c r="U65" s="17"/>
      <c r="V65" s="17"/>
      <c r="W65" s="17"/>
      <c r="X65" s="17"/>
      <c r="Y65" s="17"/>
      <c r="Z65" s="17"/>
      <c r="AA65" s="17"/>
      <c r="AB65" s="17"/>
      <c r="AC65" s="17"/>
      <c r="AD65" s="17"/>
    </row>
    <row r="66" spans="12:30" s="78" customFormat="1">
      <c r="L66" s="17"/>
      <c r="M66" s="17"/>
      <c r="N66" s="17"/>
      <c r="O66" s="17"/>
      <c r="P66" s="17"/>
      <c r="Q66" s="17"/>
      <c r="R66" s="17"/>
      <c r="S66" s="17"/>
      <c r="T66" s="17"/>
      <c r="U66" s="17"/>
      <c r="V66" s="17"/>
      <c r="W66" s="17"/>
      <c r="X66" s="17"/>
      <c r="Y66" s="17"/>
      <c r="Z66" s="17"/>
      <c r="AA66" s="17"/>
      <c r="AB66" s="17"/>
      <c r="AC66" s="17"/>
      <c r="AD66" s="17"/>
    </row>
    <row r="67" spans="12:30" s="78" customFormat="1">
      <c r="L67" s="17"/>
      <c r="M67" s="17"/>
      <c r="N67" s="17"/>
      <c r="O67" s="17"/>
      <c r="P67" s="17"/>
      <c r="Q67" s="17"/>
      <c r="R67" s="17"/>
      <c r="S67" s="17"/>
      <c r="T67" s="17"/>
      <c r="U67" s="17"/>
      <c r="V67" s="17"/>
      <c r="W67" s="17"/>
      <c r="X67" s="17"/>
      <c r="Y67" s="17"/>
      <c r="Z67" s="17"/>
      <c r="AA67" s="17"/>
      <c r="AB67" s="17"/>
      <c r="AC67" s="17"/>
      <c r="AD67" s="17"/>
    </row>
    <row r="68" spans="12:30" s="78" customFormat="1">
      <c r="L68" s="17"/>
      <c r="M68" s="17"/>
      <c r="N68" s="17"/>
      <c r="O68" s="17"/>
      <c r="P68" s="17"/>
      <c r="Q68" s="17"/>
      <c r="R68" s="17"/>
      <c r="S68" s="17"/>
      <c r="T68" s="17"/>
      <c r="U68" s="17"/>
      <c r="V68" s="17"/>
      <c r="W68" s="17"/>
      <c r="X68" s="17"/>
      <c r="Y68" s="17"/>
      <c r="Z68" s="17"/>
      <c r="AA68" s="17"/>
      <c r="AB68" s="17"/>
      <c r="AC68" s="17"/>
      <c r="AD68" s="17"/>
    </row>
    <row r="69" spans="12:30" s="78" customFormat="1">
      <c r="L69" s="17"/>
      <c r="M69" s="17"/>
      <c r="N69" s="17"/>
      <c r="O69" s="17"/>
      <c r="P69" s="17"/>
      <c r="Q69" s="17"/>
      <c r="R69" s="17"/>
      <c r="S69" s="17"/>
      <c r="T69" s="17"/>
      <c r="U69" s="17"/>
      <c r="V69" s="17"/>
      <c r="W69" s="17"/>
      <c r="X69" s="17"/>
      <c r="Y69" s="17"/>
      <c r="Z69" s="17"/>
      <c r="AA69" s="17"/>
      <c r="AB69" s="17"/>
      <c r="AC69" s="17"/>
      <c r="AD69" s="17"/>
    </row>
    <row r="70" spans="12:30" s="78" customFormat="1">
      <c r="L70" s="17"/>
      <c r="M70" s="17"/>
      <c r="N70" s="17"/>
      <c r="O70" s="17"/>
      <c r="P70" s="17"/>
      <c r="Q70" s="17"/>
      <c r="R70" s="17"/>
      <c r="S70" s="17"/>
      <c r="T70" s="17"/>
      <c r="U70" s="17"/>
      <c r="V70" s="17"/>
      <c r="W70" s="17"/>
      <c r="X70" s="17"/>
      <c r="Y70" s="17"/>
      <c r="Z70" s="17"/>
      <c r="AA70" s="17"/>
      <c r="AB70" s="17"/>
      <c r="AC70" s="17"/>
      <c r="AD70" s="17"/>
    </row>
    <row r="71" spans="12:30" s="78" customFormat="1">
      <c r="L71" s="17"/>
      <c r="M71" s="17"/>
      <c r="N71" s="17"/>
      <c r="O71" s="17"/>
      <c r="P71" s="17"/>
      <c r="Q71" s="17"/>
      <c r="R71" s="17"/>
      <c r="S71" s="17"/>
      <c r="T71" s="17"/>
      <c r="U71" s="17"/>
      <c r="V71" s="17"/>
      <c r="W71" s="17"/>
      <c r="X71" s="17"/>
      <c r="Y71" s="17"/>
      <c r="Z71" s="17"/>
      <c r="AA71" s="17"/>
      <c r="AB71" s="17"/>
      <c r="AC71" s="17"/>
      <c r="AD71" s="17"/>
    </row>
    <row r="72" spans="12:30" s="78" customFormat="1">
      <c r="L72" s="17"/>
      <c r="M72" s="17"/>
      <c r="N72" s="17"/>
      <c r="O72" s="17"/>
      <c r="P72" s="17"/>
      <c r="Q72" s="17"/>
      <c r="R72" s="17"/>
      <c r="S72" s="17"/>
      <c r="T72" s="17"/>
      <c r="U72" s="17"/>
      <c r="V72" s="17"/>
      <c r="W72" s="17"/>
      <c r="X72" s="17"/>
      <c r="Y72" s="17"/>
      <c r="Z72" s="17"/>
      <c r="AA72" s="17"/>
      <c r="AB72" s="17"/>
      <c r="AC72" s="17"/>
      <c r="AD72" s="17"/>
    </row>
    <row r="73" spans="12:30" s="78" customFormat="1">
      <c r="L73" s="17"/>
      <c r="M73" s="17"/>
      <c r="N73" s="17"/>
      <c r="O73" s="17"/>
      <c r="P73" s="17"/>
      <c r="Q73" s="17"/>
      <c r="R73" s="17"/>
      <c r="S73" s="17"/>
      <c r="T73" s="17"/>
      <c r="U73" s="17"/>
      <c r="V73" s="17"/>
      <c r="W73" s="17"/>
      <c r="X73" s="17"/>
      <c r="Y73" s="17"/>
      <c r="Z73" s="17"/>
      <c r="AA73" s="17"/>
      <c r="AB73" s="17"/>
      <c r="AC73" s="17"/>
      <c r="AD73" s="17"/>
    </row>
    <row r="74" spans="12:30" s="78" customFormat="1">
      <c r="L74" s="17"/>
      <c r="M74" s="17"/>
      <c r="N74" s="17"/>
      <c r="O74" s="17"/>
      <c r="P74" s="17"/>
      <c r="Q74" s="17"/>
      <c r="R74" s="17"/>
      <c r="S74" s="17"/>
      <c r="T74" s="17"/>
      <c r="U74" s="17"/>
      <c r="V74" s="17"/>
      <c r="W74" s="17"/>
      <c r="X74" s="17"/>
      <c r="Y74" s="17"/>
      <c r="Z74" s="17"/>
      <c r="AA74" s="17"/>
      <c r="AB74" s="17"/>
      <c r="AC74" s="17"/>
      <c r="AD74" s="17"/>
    </row>
    <row r="75" spans="12:30" s="78" customFormat="1">
      <c r="L75" s="17"/>
      <c r="M75" s="17"/>
      <c r="N75" s="17"/>
      <c r="O75" s="17"/>
      <c r="P75" s="17"/>
      <c r="Q75" s="17"/>
      <c r="R75" s="17"/>
      <c r="S75" s="17"/>
      <c r="T75" s="17"/>
      <c r="U75" s="17"/>
      <c r="V75" s="17"/>
      <c r="W75" s="17"/>
      <c r="X75" s="17"/>
      <c r="Y75" s="17"/>
      <c r="Z75" s="17"/>
      <c r="AA75" s="17"/>
      <c r="AB75" s="17"/>
      <c r="AC75" s="17"/>
      <c r="AD75" s="17"/>
    </row>
    <row r="76" spans="12:30" s="78" customFormat="1">
      <c r="L76" s="17"/>
      <c r="M76" s="17"/>
      <c r="N76" s="17"/>
      <c r="O76" s="17"/>
      <c r="P76" s="17"/>
      <c r="Q76" s="17"/>
      <c r="R76" s="17"/>
      <c r="S76" s="17"/>
      <c r="T76" s="17"/>
      <c r="U76" s="17"/>
      <c r="V76" s="17"/>
      <c r="W76" s="17"/>
      <c r="X76" s="17"/>
      <c r="Y76" s="17"/>
      <c r="Z76" s="17"/>
      <c r="AA76" s="17"/>
      <c r="AB76" s="17"/>
      <c r="AC76" s="17"/>
      <c r="AD76" s="17"/>
    </row>
    <row r="77" spans="12:30" s="78" customFormat="1">
      <c r="L77" s="17"/>
      <c r="M77" s="17"/>
      <c r="N77" s="17"/>
      <c r="O77" s="17"/>
      <c r="P77" s="17"/>
      <c r="Q77" s="17"/>
      <c r="R77" s="17"/>
      <c r="S77" s="17"/>
      <c r="T77" s="17"/>
      <c r="U77" s="17"/>
      <c r="V77" s="17"/>
      <c r="W77" s="17"/>
      <c r="X77" s="17"/>
      <c r="Y77" s="17"/>
      <c r="Z77" s="17"/>
      <c r="AA77" s="17"/>
      <c r="AB77" s="17"/>
      <c r="AC77" s="17"/>
      <c r="AD77" s="17"/>
    </row>
    <row r="78" spans="12:30" s="78" customFormat="1">
      <c r="L78" s="17"/>
      <c r="M78" s="17"/>
      <c r="N78" s="17"/>
      <c r="O78" s="17"/>
      <c r="P78" s="17"/>
      <c r="Q78" s="17"/>
      <c r="R78" s="17"/>
      <c r="S78" s="17"/>
      <c r="T78" s="17"/>
      <c r="U78" s="17"/>
      <c r="V78" s="17"/>
      <c r="W78" s="17"/>
      <c r="X78" s="17"/>
      <c r="Y78" s="17"/>
      <c r="Z78" s="17"/>
      <c r="AA78" s="17"/>
      <c r="AB78" s="17"/>
      <c r="AC78" s="17"/>
      <c r="AD78" s="17"/>
    </row>
    <row r="79" spans="12:30" s="78" customFormat="1">
      <c r="L79" s="17"/>
      <c r="M79" s="17"/>
      <c r="N79" s="17"/>
      <c r="O79" s="17"/>
      <c r="P79" s="17"/>
      <c r="Q79" s="17"/>
      <c r="R79" s="17"/>
      <c r="S79" s="17"/>
      <c r="T79" s="17"/>
      <c r="U79" s="17"/>
      <c r="V79" s="17"/>
      <c r="W79" s="17"/>
      <c r="X79" s="17"/>
      <c r="Y79" s="17"/>
      <c r="Z79" s="17"/>
      <c r="AA79" s="17"/>
      <c r="AB79" s="17"/>
      <c r="AC79" s="17"/>
      <c r="AD79" s="17"/>
    </row>
    <row r="80" spans="12:30" s="78" customFormat="1">
      <c r="L80" s="17"/>
      <c r="M80" s="17"/>
      <c r="N80" s="17"/>
      <c r="O80" s="17"/>
      <c r="P80" s="17"/>
      <c r="Q80" s="17"/>
      <c r="R80" s="17"/>
      <c r="S80" s="17"/>
      <c r="T80" s="17"/>
      <c r="U80" s="17"/>
      <c r="V80" s="17"/>
      <c r="W80" s="17"/>
      <c r="X80" s="17"/>
      <c r="Y80" s="17"/>
      <c r="Z80" s="17"/>
      <c r="AA80" s="17"/>
      <c r="AB80" s="17"/>
      <c r="AC80" s="17"/>
      <c r="AD80" s="17"/>
    </row>
    <row r="81" spans="12:30" s="78" customFormat="1">
      <c r="L81" s="17"/>
      <c r="M81" s="17"/>
      <c r="N81" s="17"/>
      <c r="O81" s="17"/>
      <c r="P81" s="17"/>
      <c r="Q81" s="17"/>
      <c r="R81" s="17"/>
      <c r="S81" s="17"/>
      <c r="T81" s="17"/>
      <c r="U81" s="17"/>
      <c r="V81" s="17"/>
      <c r="W81" s="17"/>
      <c r="X81" s="17"/>
      <c r="Y81" s="17"/>
      <c r="Z81" s="17"/>
      <c r="AA81" s="17"/>
      <c r="AB81" s="17"/>
      <c r="AC81" s="17"/>
      <c r="AD81" s="17"/>
    </row>
    <row r="82" spans="12:30" s="78" customFormat="1">
      <c r="L82" s="17"/>
      <c r="M82" s="17"/>
      <c r="N82" s="17"/>
      <c r="O82" s="17"/>
      <c r="P82" s="17"/>
      <c r="Q82" s="17"/>
      <c r="R82" s="17"/>
      <c r="S82" s="17"/>
      <c r="T82" s="17"/>
      <c r="U82" s="17"/>
      <c r="V82" s="17"/>
      <c r="W82" s="17"/>
      <c r="X82" s="17"/>
      <c r="Y82" s="17"/>
      <c r="Z82" s="17"/>
      <c r="AA82" s="17"/>
      <c r="AB82" s="17"/>
      <c r="AC82" s="17"/>
      <c r="AD82" s="17"/>
    </row>
    <row r="83" spans="12:30" s="78" customFormat="1">
      <c r="L83" s="17"/>
      <c r="M83" s="17"/>
      <c r="N83" s="17"/>
      <c r="O83" s="17"/>
      <c r="P83" s="17"/>
      <c r="Q83" s="17"/>
      <c r="R83" s="17"/>
      <c r="S83" s="17"/>
      <c r="T83" s="17"/>
      <c r="U83" s="17"/>
      <c r="V83" s="17"/>
      <c r="W83" s="17"/>
      <c r="X83" s="17"/>
      <c r="Y83" s="17"/>
      <c r="Z83" s="17"/>
      <c r="AA83" s="17"/>
      <c r="AB83" s="17"/>
      <c r="AC83" s="17"/>
      <c r="AD83" s="17"/>
    </row>
    <row r="84" spans="12:30" s="78" customFormat="1">
      <c r="L84" s="17"/>
      <c r="M84" s="17"/>
      <c r="N84" s="17"/>
      <c r="O84" s="17"/>
      <c r="P84" s="17"/>
      <c r="Q84" s="17"/>
      <c r="R84" s="17"/>
      <c r="S84" s="17"/>
      <c r="T84" s="17"/>
      <c r="U84" s="17"/>
      <c r="V84" s="17"/>
      <c r="W84" s="17"/>
      <c r="X84" s="17"/>
      <c r="Y84" s="17"/>
      <c r="Z84" s="17"/>
      <c r="AA84" s="17"/>
      <c r="AB84" s="17"/>
      <c r="AC84" s="17"/>
      <c r="AD84" s="17"/>
    </row>
    <row r="85" spans="12:30" s="78" customFormat="1">
      <c r="L85" s="17"/>
      <c r="M85" s="17"/>
      <c r="N85" s="17"/>
      <c r="O85" s="17"/>
      <c r="P85" s="17"/>
      <c r="Q85" s="17"/>
      <c r="R85" s="17"/>
      <c r="S85" s="17"/>
      <c r="T85" s="17"/>
      <c r="U85" s="17"/>
      <c r="V85" s="17"/>
      <c r="W85" s="17"/>
      <c r="X85" s="17"/>
      <c r="Y85" s="17"/>
      <c r="Z85" s="17"/>
      <c r="AA85" s="17"/>
      <c r="AB85" s="17"/>
      <c r="AC85" s="17"/>
      <c r="AD85" s="17"/>
    </row>
  </sheetData>
  <mergeCells count="42">
    <mergeCell ref="C13:J13"/>
    <mergeCell ref="C15:K15"/>
    <mergeCell ref="B14:K14"/>
    <mergeCell ref="B2:K2"/>
    <mergeCell ref="B3:K3"/>
    <mergeCell ref="B4:K4"/>
    <mergeCell ref="D8:H8"/>
    <mergeCell ref="D9:H9"/>
    <mergeCell ref="B10:C10"/>
    <mergeCell ref="G10:H10"/>
    <mergeCell ref="I32:J32"/>
    <mergeCell ref="I39:K39"/>
    <mergeCell ref="B41:E41"/>
    <mergeCell ref="B42:E42"/>
    <mergeCell ref="C12:J12"/>
    <mergeCell ref="B35:C35"/>
    <mergeCell ref="E35:H35"/>
    <mergeCell ref="B36:C36"/>
    <mergeCell ref="B37:C37"/>
    <mergeCell ref="G37:H37"/>
    <mergeCell ref="C30:D30"/>
    <mergeCell ref="E30:H30"/>
    <mergeCell ref="B17:K17"/>
    <mergeCell ref="I33:J33"/>
    <mergeCell ref="I34:J34"/>
    <mergeCell ref="I35:J35"/>
    <mergeCell ref="C32:D32"/>
    <mergeCell ref="C33:D33"/>
    <mergeCell ref="C34:D34"/>
    <mergeCell ref="E31:H31"/>
    <mergeCell ref="E32:H32"/>
    <mergeCell ref="E33:H33"/>
    <mergeCell ref="E34:H34"/>
    <mergeCell ref="I23:K23"/>
    <mergeCell ref="I24:K24"/>
    <mergeCell ref="I19:K21"/>
    <mergeCell ref="C29:K29"/>
    <mergeCell ref="K30:K31"/>
    <mergeCell ref="I31:J31"/>
    <mergeCell ref="I30:J30"/>
    <mergeCell ref="C31:D31"/>
    <mergeCell ref="C22:E24"/>
  </mergeCells>
  <pageMargins left="0.24" right="0.28000000000000003" top="0.2" bottom="0.17" header="0.17" footer="0.3"/>
  <pageSetup paperSize="9" orientation="portrait" r:id="rId1"/>
  <drawing r:id="rId2"/>
</worksheet>
</file>

<file path=xl/worksheets/sheet6.xml><?xml version="1.0" encoding="utf-8"?>
<worksheet xmlns="http://schemas.openxmlformats.org/spreadsheetml/2006/main" xmlns:r="http://schemas.openxmlformats.org/officeDocument/2006/relationships">
  <dimension ref="A1:AK67"/>
  <sheetViews>
    <sheetView workbookViewId="0">
      <selection activeCell="T35" sqref="T35"/>
    </sheetView>
  </sheetViews>
  <sheetFormatPr defaultRowHeight="15"/>
  <cols>
    <col min="1" max="1" width="2.5703125" style="17" customWidth="1"/>
    <col min="3" max="3" width="11.7109375" customWidth="1"/>
    <col min="5" max="5" width="10.5703125" customWidth="1"/>
    <col min="12" max="37" width="9.140625" style="17"/>
  </cols>
  <sheetData>
    <row r="1" spans="2:11">
      <c r="B1" s="18"/>
      <c r="C1" s="18"/>
      <c r="D1" s="18"/>
      <c r="E1" s="18"/>
      <c r="F1" s="18"/>
      <c r="G1" s="18"/>
      <c r="H1" s="18"/>
      <c r="I1" s="18"/>
      <c r="J1" s="18"/>
      <c r="K1" s="18"/>
    </row>
    <row r="2" spans="2:11">
      <c r="B2" s="347" t="str">
        <f>'OKUL BİLGİLERİ'!D3</f>
        <v>T.C.</v>
      </c>
      <c r="C2" s="347"/>
      <c r="D2" s="347"/>
      <c r="E2" s="347"/>
      <c r="F2" s="347"/>
      <c r="G2" s="347"/>
      <c r="H2" s="347"/>
      <c r="I2" s="347"/>
      <c r="J2" s="347"/>
      <c r="K2" s="347"/>
    </row>
    <row r="3" spans="2:11">
      <c r="B3" s="347" t="str">
        <f>'OKUL BİLGİLERİ'!D4</f>
        <v>BALIŞEYH KAYMAKAMLIĞI</v>
      </c>
      <c r="C3" s="347"/>
      <c r="D3" s="347"/>
      <c r="E3" s="347"/>
      <c r="F3" s="347"/>
      <c r="G3" s="347"/>
      <c r="H3" s="347"/>
      <c r="I3" s="347"/>
      <c r="J3" s="347"/>
      <c r="K3" s="347"/>
    </row>
    <row r="4" spans="2:11">
      <c r="B4" s="347" t="str">
        <f>'OKUL BİLGİLERİ'!D5</f>
        <v>PROF.TABİP TÜMGENERAL DERVİŞ ŞEN Ç.P.A.L.MÜDÜRLÜĞÜ</v>
      </c>
      <c r="C4" s="347"/>
      <c r="D4" s="347"/>
      <c r="E4" s="347"/>
      <c r="F4" s="347"/>
      <c r="G4" s="347"/>
      <c r="H4" s="347"/>
      <c r="I4" s="347"/>
      <c r="J4" s="347"/>
      <c r="K4" s="347"/>
    </row>
    <row r="5" spans="2:11">
      <c r="B5" s="27"/>
      <c r="C5" s="27"/>
      <c r="D5" s="27"/>
      <c r="E5" s="27"/>
      <c r="F5" s="27"/>
      <c r="G5" s="27"/>
      <c r="H5" s="27"/>
      <c r="I5" s="27"/>
      <c r="J5" s="27"/>
      <c r="K5" s="18"/>
    </row>
    <row r="6" spans="2:11">
      <c r="B6" s="27"/>
      <c r="C6" s="27"/>
      <c r="D6" s="369" t="s">
        <v>115</v>
      </c>
      <c r="E6" s="369"/>
      <c r="F6" s="369"/>
      <c r="G6" s="369"/>
      <c r="H6" s="369"/>
      <c r="I6" s="369"/>
      <c r="J6" s="27"/>
      <c r="K6" s="18"/>
    </row>
    <row r="7" spans="2:11">
      <c r="B7" s="18"/>
      <c r="C7" s="18"/>
      <c r="D7" s="18"/>
      <c r="E7" s="18"/>
      <c r="F7" s="18"/>
      <c r="G7" s="18"/>
      <c r="H7" s="18"/>
      <c r="I7" s="18"/>
      <c r="J7" s="18"/>
      <c r="K7" s="18"/>
    </row>
    <row r="8" spans="2:11">
      <c r="B8" s="367" t="s">
        <v>116</v>
      </c>
      <c r="C8" s="367"/>
      <c r="D8" s="18" t="s">
        <v>2</v>
      </c>
      <c r="E8" s="367" t="str">
        <f>'ANA SAYFA'!F6</f>
        <v>Rana XXX</v>
      </c>
      <c r="F8" s="367"/>
      <c r="G8" s="367"/>
      <c r="H8" s="367"/>
      <c r="I8" s="18"/>
      <c r="J8" s="18"/>
      <c r="K8" s="18"/>
    </row>
    <row r="9" spans="2:11">
      <c r="B9" s="367" t="s">
        <v>241</v>
      </c>
      <c r="C9" s="367"/>
      <c r="D9" s="18" t="s">
        <v>2</v>
      </c>
      <c r="E9" s="367" t="str">
        <f>CONCATENATE('ANA SAYFA'!F8,," / ",,'ANA SAYFA'!F10)</f>
        <v>10AL / 1</v>
      </c>
      <c r="F9" s="367"/>
      <c r="G9" s="367"/>
      <c r="H9" s="367"/>
      <c r="I9" s="18"/>
      <c r="J9" s="18"/>
      <c r="K9" s="18"/>
    </row>
    <row r="10" spans="2:11">
      <c r="B10" s="348" t="s">
        <v>118</v>
      </c>
      <c r="C10" s="348"/>
      <c r="D10" s="18" t="s">
        <v>2</v>
      </c>
      <c r="E10" s="24">
        <f>'ANA SAYFA'!G20</f>
        <v>43465</v>
      </c>
      <c r="F10" s="25" t="str">
        <f>'ANA SAYFA'!J20</f>
        <v>12.45</v>
      </c>
      <c r="G10" s="349"/>
      <c r="H10" s="370"/>
      <c r="I10" s="18"/>
      <c r="J10" s="18"/>
      <c r="K10" s="18"/>
    </row>
    <row r="11" spans="2:11">
      <c r="B11" s="18"/>
      <c r="C11" s="18"/>
      <c r="D11" s="18"/>
      <c r="E11" s="18"/>
      <c r="F11" s="18"/>
      <c r="G11" s="18"/>
      <c r="H11" s="18"/>
      <c r="I11" s="18"/>
      <c r="J11" s="18"/>
      <c r="K11" s="18"/>
    </row>
    <row r="12" spans="2:11">
      <c r="B12" s="18"/>
      <c r="C12" s="18"/>
      <c r="D12" s="18"/>
      <c r="E12" s="18"/>
      <c r="F12" s="18"/>
      <c r="G12" s="18"/>
      <c r="H12" s="18"/>
      <c r="I12" s="18"/>
      <c r="J12" s="18"/>
      <c r="K12" s="18"/>
    </row>
    <row r="13" spans="2:11" ht="50.1" customHeight="1">
      <c r="B13" s="368" t="s">
        <v>119</v>
      </c>
      <c r="C13" s="368"/>
      <c r="D13" s="368"/>
      <c r="E13" s="368"/>
      <c r="F13" s="368"/>
      <c r="G13" s="368"/>
      <c r="H13" s="368"/>
      <c r="I13" s="368"/>
      <c r="J13" s="368"/>
      <c r="K13" s="368"/>
    </row>
    <row r="14" spans="2:11">
      <c r="B14" s="18"/>
      <c r="C14" s="18"/>
      <c r="D14" s="18"/>
      <c r="E14" s="18"/>
      <c r="F14" s="18"/>
      <c r="G14" s="18"/>
      <c r="H14" s="18"/>
      <c r="I14" s="18"/>
      <c r="J14" s="18"/>
      <c r="K14" s="18"/>
    </row>
    <row r="15" spans="2:11">
      <c r="B15" s="18"/>
      <c r="C15" s="18"/>
      <c r="D15" s="18"/>
      <c r="E15" s="18"/>
      <c r="F15" s="18"/>
      <c r="G15" s="18"/>
      <c r="H15" s="18"/>
      <c r="I15" s="351" t="str">
        <f>('[1]OKUL BİL.GİR.'!D8)</f>
        <v>MEHMET ŞAHİN</v>
      </c>
      <c r="J15" s="351"/>
      <c r="K15" s="351"/>
    </row>
    <row r="16" spans="2:11">
      <c r="B16" s="18"/>
      <c r="C16" s="18"/>
      <c r="D16" s="18"/>
      <c r="E16" s="18"/>
      <c r="F16" s="18"/>
      <c r="G16" s="18"/>
      <c r="H16" s="18"/>
      <c r="I16" s="351" t="s">
        <v>107</v>
      </c>
      <c r="J16" s="351"/>
      <c r="K16" s="351"/>
    </row>
    <row r="17" spans="2:11">
      <c r="B17" s="18"/>
      <c r="C17" s="18"/>
      <c r="D17" s="18"/>
      <c r="E17" s="18"/>
      <c r="F17" s="18"/>
      <c r="G17" s="18"/>
      <c r="H17" s="18"/>
      <c r="I17" s="18"/>
      <c r="J17" s="18"/>
      <c r="K17" s="18"/>
    </row>
    <row r="18" spans="2:11">
      <c r="B18" s="351"/>
      <c r="C18" s="351"/>
      <c r="D18" s="351"/>
      <c r="E18" s="351"/>
      <c r="F18" s="18"/>
      <c r="G18" s="18"/>
      <c r="H18" s="18"/>
      <c r="I18" s="18"/>
      <c r="J18" s="18"/>
      <c r="K18" s="18"/>
    </row>
    <row r="19" spans="2:11">
      <c r="B19" s="351" t="str">
        <f>'ANA SAYFA'!F6</f>
        <v>Rana XXX</v>
      </c>
      <c r="C19" s="351"/>
      <c r="D19" s="351"/>
      <c r="E19" s="351"/>
      <c r="F19" s="18"/>
      <c r="G19" s="18"/>
      <c r="H19" s="18"/>
      <c r="I19" s="18"/>
      <c r="J19" s="18"/>
      <c r="K19" s="18"/>
    </row>
    <row r="20" spans="2:11">
      <c r="B20" s="351" t="s">
        <v>120</v>
      </c>
      <c r="C20" s="351"/>
      <c r="D20" s="351"/>
      <c r="E20" s="351"/>
      <c r="F20" s="18"/>
      <c r="G20" s="18"/>
      <c r="H20" s="18"/>
      <c r="I20" s="18"/>
      <c r="J20" s="18"/>
      <c r="K20" s="18"/>
    </row>
    <row r="21" spans="2:11">
      <c r="B21" s="18"/>
      <c r="C21" s="18"/>
      <c r="D21" s="18"/>
      <c r="E21" s="18"/>
      <c r="F21" s="18"/>
      <c r="G21" s="18"/>
      <c r="H21" s="18"/>
      <c r="I21" s="18"/>
      <c r="J21" s="18"/>
      <c r="K21" s="18"/>
    </row>
    <row r="22" spans="2:11">
      <c r="B22" s="18"/>
      <c r="C22" s="18"/>
      <c r="D22" s="18"/>
      <c r="E22" s="18"/>
      <c r="F22" s="18"/>
      <c r="G22" s="18"/>
      <c r="H22" s="18"/>
      <c r="I22" s="18"/>
      <c r="J22" s="18"/>
      <c r="K22" s="18"/>
    </row>
    <row r="23" spans="2:11">
      <c r="B23" s="18"/>
      <c r="C23" s="18" t="s">
        <v>121</v>
      </c>
      <c r="D23" s="18"/>
      <c r="E23" s="18"/>
      <c r="F23" s="18"/>
      <c r="G23" s="18"/>
      <c r="H23" s="18"/>
      <c r="I23" s="18"/>
      <c r="J23" s="18"/>
      <c r="K23" s="18"/>
    </row>
    <row r="24" spans="2:11">
      <c r="B24" s="18"/>
      <c r="C24" s="18"/>
      <c r="D24" s="18"/>
      <c r="E24" s="18"/>
      <c r="F24" s="18"/>
      <c r="G24" s="18"/>
      <c r="H24" s="18"/>
      <c r="I24" s="18"/>
      <c r="J24" s="18"/>
      <c r="K24" s="18"/>
    </row>
    <row r="25" spans="2:11">
      <c r="B25" s="347" t="str">
        <f>(B2)</f>
        <v>T.C.</v>
      </c>
      <c r="C25" s="347"/>
      <c r="D25" s="347"/>
      <c r="E25" s="347"/>
      <c r="F25" s="347"/>
      <c r="G25" s="347"/>
      <c r="H25" s="347"/>
      <c r="I25" s="347"/>
      <c r="J25" s="347"/>
      <c r="K25" s="347"/>
    </row>
    <row r="26" spans="2:11">
      <c r="B26" s="347" t="str">
        <f t="shared" ref="B26:B27" si="0">(B3)</f>
        <v>BALIŞEYH KAYMAKAMLIĞI</v>
      </c>
      <c r="C26" s="347"/>
      <c r="D26" s="347"/>
      <c r="E26" s="347"/>
      <c r="F26" s="347"/>
      <c r="G26" s="347"/>
      <c r="H26" s="347"/>
      <c r="I26" s="347"/>
      <c r="J26" s="347"/>
      <c r="K26" s="347"/>
    </row>
    <row r="27" spans="2:11">
      <c r="B27" s="347" t="str">
        <f t="shared" si="0"/>
        <v>PROF.TABİP TÜMGENERAL DERVİŞ ŞEN Ç.P.A.L.MÜDÜRLÜĞÜ</v>
      </c>
      <c r="C27" s="347"/>
      <c r="D27" s="347"/>
      <c r="E27" s="347"/>
      <c r="F27" s="347"/>
      <c r="G27" s="347"/>
      <c r="H27" s="347"/>
      <c r="I27" s="347"/>
      <c r="J27" s="347"/>
      <c r="K27" s="347"/>
    </row>
    <row r="28" spans="2:11">
      <c r="B28" s="27"/>
      <c r="C28" s="27"/>
      <c r="D28" s="27"/>
      <c r="E28" s="27"/>
      <c r="F28" s="27"/>
      <c r="G28" s="27"/>
      <c r="H28" s="27"/>
      <c r="I28" s="27"/>
      <c r="J28" s="27"/>
      <c r="K28" s="18"/>
    </row>
    <row r="29" spans="2:11">
      <c r="B29" s="27"/>
      <c r="C29" s="27"/>
      <c r="D29" s="369" t="s">
        <v>115</v>
      </c>
      <c r="E29" s="369"/>
      <c r="F29" s="369"/>
      <c r="G29" s="369"/>
      <c r="H29" s="369"/>
      <c r="I29" s="369"/>
      <c r="J29" s="27"/>
      <c r="K29" s="18"/>
    </row>
    <row r="30" spans="2:11">
      <c r="B30" s="18"/>
      <c r="C30" s="18"/>
      <c r="D30" s="18"/>
      <c r="E30" s="18"/>
      <c r="F30" s="18"/>
      <c r="G30" s="18"/>
      <c r="H30" s="18"/>
      <c r="I30" s="18"/>
      <c r="J30" s="18"/>
      <c r="K30" s="18"/>
    </row>
    <row r="31" spans="2:11">
      <c r="B31" s="367" t="s">
        <v>116</v>
      </c>
      <c r="C31" s="367"/>
      <c r="D31" s="18" t="s">
        <v>2</v>
      </c>
      <c r="E31" s="367" t="str">
        <f>'ANA SAYFA'!F6</f>
        <v>Rana XXX</v>
      </c>
      <c r="F31" s="367"/>
      <c r="G31" s="367"/>
      <c r="H31" s="367"/>
      <c r="I31" s="18"/>
      <c r="J31" s="18"/>
      <c r="K31" s="18"/>
    </row>
    <row r="32" spans="2:11">
      <c r="B32" s="367" t="s">
        <v>117</v>
      </c>
      <c r="C32" s="367"/>
      <c r="D32" s="18" t="s">
        <v>2</v>
      </c>
      <c r="E32" s="362" t="str">
        <f>CONCATENATE('ANA SAYFA'!F8,," / ",,'ANA SAYFA'!F10)</f>
        <v>10AL / 1</v>
      </c>
      <c r="F32" s="362"/>
      <c r="G32" s="362"/>
      <c r="H32" s="362"/>
      <c r="I32" s="18"/>
      <c r="J32" s="18"/>
      <c r="K32" s="18"/>
    </row>
    <row r="33" spans="1:11">
      <c r="B33" s="367" t="s">
        <v>118</v>
      </c>
      <c r="C33" s="367"/>
      <c r="D33" s="18" t="s">
        <v>2</v>
      </c>
      <c r="E33" s="120">
        <f>'ANA SAYFA'!G20</f>
        <v>43465</v>
      </c>
      <c r="F33" s="118" t="str">
        <f>'ANA SAYFA'!J20</f>
        <v>12.45</v>
      </c>
      <c r="G33" s="349"/>
      <c r="H33" s="367"/>
      <c r="I33" s="18"/>
      <c r="J33" s="18"/>
      <c r="K33" s="18"/>
    </row>
    <row r="34" spans="1:11">
      <c r="B34" s="18"/>
      <c r="C34" s="18"/>
      <c r="D34" s="18"/>
      <c r="E34" s="18"/>
      <c r="F34" s="18"/>
      <c r="G34" s="18"/>
      <c r="H34" s="18"/>
      <c r="I34" s="18"/>
      <c r="J34" s="18"/>
      <c r="K34" s="18"/>
    </row>
    <row r="35" spans="1:11">
      <c r="B35" s="18"/>
      <c r="C35" s="18"/>
      <c r="D35" s="18"/>
      <c r="E35" s="18"/>
      <c r="F35" s="18"/>
      <c r="G35" s="18"/>
      <c r="H35" s="18"/>
      <c r="I35" s="18"/>
      <c r="J35" s="18"/>
      <c r="K35" s="18"/>
    </row>
    <row r="36" spans="1:11" ht="50.1" customHeight="1">
      <c r="A36" s="26"/>
      <c r="B36" s="368" t="str">
        <f>(B13)</f>
        <v xml:space="preserve">          Orta Öğretim Kurumları Yönetmeliğinin Onuncu Kısım Yedinci  Bölüm  190.maddesi gereğince; Okul öğrenci ödül ve disiplin kurulu tarafından yürütülmemekte olan  bir  disiplin soruşturması için, okulumuz disiplin kurulu toplantı odasında çağrı tarihi ve saatinde hazır bulunmanızı  rica ederim.             </v>
      </c>
      <c r="C36" s="368"/>
      <c r="D36" s="368"/>
      <c r="E36" s="368"/>
      <c r="F36" s="368"/>
      <c r="G36" s="368"/>
      <c r="H36" s="368"/>
      <c r="I36" s="368"/>
      <c r="J36" s="368"/>
      <c r="K36" s="368"/>
    </row>
    <row r="37" spans="1:11">
      <c r="B37" s="18"/>
      <c r="C37" s="18"/>
      <c r="D37" s="18"/>
      <c r="E37" s="18"/>
      <c r="F37" s="18"/>
      <c r="G37" s="18"/>
      <c r="H37" s="18"/>
      <c r="I37" s="18"/>
      <c r="J37" s="18"/>
      <c r="K37" s="18"/>
    </row>
    <row r="38" spans="1:11">
      <c r="B38" s="18"/>
      <c r="C38" s="18"/>
      <c r="D38" s="18"/>
      <c r="E38" s="18"/>
      <c r="F38" s="18"/>
      <c r="G38" s="18"/>
      <c r="H38" s="18"/>
      <c r="I38" s="351" t="str">
        <f>(I15)</f>
        <v>MEHMET ŞAHİN</v>
      </c>
      <c r="J38" s="351"/>
      <c r="K38" s="351"/>
    </row>
    <row r="39" spans="1:11">
      <c r="B39" s="18"/>
      <c r="C39" s="18"/>
      <c r="D39" s="18"/>
      <c r="E39" s="18"/>
      <c r="F39" s="18"/>
      <c r="G39" s="18"/>
      <c r="H39" s="18"/>
      <c r="I39" s="351" t="s">
        <v>107</v>
      </c>
      <c r="J39" s="351"/>
      <c r="K39" s="351"/>
    </row>
    <row r="40" spans="1:11">
      <c r="B40" s="18"/>
      <c r="C40" s="18"/>
      <c r="D40" s="18"/>
      <c r="E40" s="18"/>
      <c r="F40" s="18"/>
      <c r="G40" s="18"/>
      <c r="H40" s="18"/>
      <c r="I40" s="18"/>
      <c r="J40" s="18"/>
      <c r="K40" s="18"/>
    </row>
    <row r="41" spans="1:11">
      <c r="B41" s="351" t="str">
        <f>'ANA SAYFA'!F6</f>
        <v>Rana XXX</v>
      </c>
      <c r="C41" s="351"/>
      <c r="D41" s="351"/>
      <c r="E41" s="351"/>
      <c r="F41" s="18"/>
      <c r="G41" s="18"/>
      <c r="H41" s="18"/>
      <c r="I41" s="18"/>
      <c r="J41" s="18"/>
      <c r="K41" s="18"/>
    </row>
    <row r="42" spans="1:11">
      <c r="B42" s="351" t="s">
        <v>120</v>
      </c>
      <c r="C42" s="351"/>
      <c r="D42" s="351"/>
      <c r="E42" s="351"/>
      <c r="F42" s="18"/>
      <c r="G42" s="18"/>
      <c r="H42" s="18"/>
      <c r="I42" s="18"/>
      <c r="J42" s="18"/>
      <c r="K42" s="18"/>
    </row>
    <row r="43" spans="1:11">
      <c r="B43" s="18"/>
      <c r="C43" s="18"/>
      <c r="D43" s="18"/>
      <c r="E43" s="18"/>
      <c r="F43" s="18"/>
      <c r="G43" s="18"/>
      <c r="H43" s="18"/>
      <c r="I43" s="18"/>
      <c r="J43" s="18"/>
      <c r="K43" s="18"/>
    </row>
    <row r="44" spans="1:11">
      <c r="B44" s="18"/>
      <c r="C44" s="18"/>
      <c r="D44" s="18"/>
      <c r="E44" s="18"/>
      <c r="F44" s="18"/>
      <c r="G44" s="18"/>
      <c r="H44" s="18"/>
      <c r="I44" s="18"/>
      <c r="J44" s="18"/>
      <c r="K44" s="18"/>
    </row>
    <row r="45" spans="1:11" s="17" customFormat="1">
      <c r="B45" s="18"/>
      <c r="C45" s="18"/>
      <c r="D45" s="18"/>
      <c r="E45" s="18"/>
      <c r="F45" s="18"/>
      <c r="G45" s="18"/>
      <c r="H45" s="18"/>
      <c r="I45" s="18"/>
      <c r="J45" s="18"/>
      <c r="K45" s="18"/>
    </row>
    <row r="46" spans="1:11" s="17" customFormat="1"/>
    <row r="47" spans="1:11" s="17" customFormat="1"/>
    <row r="48" spans="1:11" s="17" customFormat="1"/>
    <row r="49" s="17" customFormat="1"/>
    <row r="50" s="17" customFormat="1"/>
    <row r="51" s="17" customFormat="1"/>
    <row r="52" s="17" customFormat="1"/>
    <row r="53" s="17" customFormat="1"/>
    <row r="54" s="17" customFormat="1"/>
    <row r="55" s="17" customFormat="1"/>
    <row r="56" s="17" customFormat="1"/>
    <row r="57" s="17" customFormat="1"/>
    <row r="58" s="17" customFormat="1"/>
    <row r="59" s="17" customFormat="1"/>
    <row r="60" s="17" customFormat="1"/>
    <row r="61" s="17" customFormat="1"/>
    <row r="62" s="17" customFormat="1"/>
    <row r="63" s="17" customFormat="1"/>
    <row r="64" s="17" customFormat="1"/>
    <row r="65" s="17" customFormat="1"/>
    <row r="66" s="17" customFormat="1"/>
    <row r="67" s="17" customFormat="1"/>
  </sheetData>
  <mergeCells count="31">
    <mergeCell ref="B2:K2"/>
    <mergeCell ref="B3:K3"/>
    <mergeCell ref="B4:K4"/>
    <mergeCell ref="D6:I6"/>
    <mergeCell ref="B8:C8"/>
    <mergeCell ref="E8:H8"/>
    <mergeCell ref="B27:K27"/>
    <mergeCell ref="B9:C9"/>
    <mergeCell ref="B10:C10"/>
    <mergeCell ref="G10:H10"/>
    <mergeCell ref="B13:K13"/>
    <mergeCell ref="I15:K15"/>
    <mergeCell ref="I16:K16"/>
    <mergeCell ref="B18:E18"/>
    <mergeCell ref="B19:E19"/>
    <mergeCell ref="B20:E20"/>
    <mergeCell ref="B25:K25"/>
    <mergeCell ref="B26:K26"/>
    <mergeCell ref="E9:H9"/>
    <mergeCell ref="D29:I29"/>
    <mergeCell ref="B31:C31"/>
    <mergeCell ref="E31:H31"/>
    <mergeCell ref="B32:C32"/>
    <mergeCell ref="B33:C33"/>
    <mergeCell ref="G33:H33"/>
    <mergeCell ref="E32:H32"/>
    <mergeCell ref="B36:K36"/>
    <mergeCell ref="I38:K38"/>
    <mergeCell ref="I39:K39"/>
    <mergeCell ref="B41:E41"/>
    <mergeCell ref="B42:E42"/>
  </mergeCells>
  <pageMargins left="0.24" right="0.24"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tabColor rgb="FFFF0000"/>
  </sheetPr>
  <dimension ref="B1:AW48"/>
  <sheetViews>
    <sheetView topLeftCell="B4" workbookViewId="0">
      <selection activeCell="K26" sqref="K26"/>
    </sheetView>
  </sheetViews>
  <sheetFormatPr defaultRowHeight="15"/>
  <cols>
    <col min="1" max="1" width="0" hidden="1" customWidth="1"/>
    <col min="2" max="2" width="2.42578125" style="17" customWidth="1"/>
    <col min="4" max="4" width="9.140625" customWidth="1"/>
    <col min="7" max="7" width="9.140625" customWidth="1"/>
    <col min="10" max="10" width="11.5703125" customWidth="1"/>
    <col min="11" max="11" width="7.140625" customWidth="1"/>
    <col min="12" max="12" width="11.140625" customWidth="1"/>
  </cols>
  <sheetData>
    <row r="1" spans="2:49">
      <c r="B1" s="18"/>
      <c r="C1" s="18"/>
      <c r="D1" s="18"/>
      <c r="E1" s="18"/>
      <c r="F1" s="18"/>
      <c r="G1" s="18"/>
      <c r="H1" s="18"/>
      <c r="I1" s="18"/>
      <c r="J1" s="18"/>
      <c r="K1" s="18"/>
      <c r="L1" s="18"/>
      <c r="M1" s="351"/>
      <c r="N1" s="351"/>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row>
    <row r="2" spans="2:49">
      <c r="B2" s="18"/>
      <c r="C2" s="381" t="str">
        <f>'OKUL BİLGİLERİ'!D3</f>
        <v>T.C.</v>
      </c>
      <c r="D2" s="381"/>
      <c r="E2" s="381"/>
      <c r="F2" s="381"/>
      <c r="G2" s="381"/>
      <c r="H2" s="381"/>
      <c r="I2" s="381"/>
      <c r="J2" s="381"/>
      <c r="K2" s="381"/>
      <c r="L2" s="381"/>
      <c r="M2" s="351"/>
      <c r="N2" s="351"/>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row>
    <row r="3" spans="2:49">
      <c r="B3" s="18"/>
      <c r="C3" s="381" t="str">
        <f>'OKUL BİLGİLERİ'!D4</f>
        <v>BALIŞEYH KAYMAKAMLIĞI</v>
      </c>
      <c r="D3" s="381"/>
      <c r="E3" s="381"/>
      <c r="F3" s="381"/>
      <c r="G3" s="381"/>
      <c r="H3" s="381"/>
      <c r="I3" s="381"/>
      <c r="J3" s="381"/>
      <c r="K3" s="381"/>
      <c r="L3" s="381"/>
      <c r="M3" s="351"/>
      <c r="N3" s="351"/>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row>
    <row r="4" spans="2:49">
      <c r="B4" s="18"/>
      <c r="C4" s="381" t="str">
        <f>'OKUL BİLGİLERİ'!D5</f>
        <v>PROF.TABİP TÜMGENERAL DERVİŞ ŞEN Ç.P.A.L.MÜDÜRLÜĞÜ</v>
      </c>
      <c r="D4" s="381"/>
      <c r="E4" s="381"/>
      <c r="F4" s="381"/>
      <c r="G4" s="381"/>
      <c r="H4" s="381"/>
      <c r="I4" s="381"/>
      <c r="J4" s="381"/>
      <c r="K4" s="381"/>
      <c r="L4" s="381"/>
      <c r="M4" s="351"/>
      <c r="N4" s="351"/>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row>
    <row r="5" spans="2:49">
      <c r="B5" s="18"/>
      <c r="C5" s="381" t="s">
        <v>101</v>
      </c>
      <c r="D5" s="381"/>
      <c r="E5" s="381"/>
      <c r="F5" s="381"/>
      <c r="G5" s="381"/>
      <c r="H5" s="381"/>
      <c r="I5" s="381"/>
      <c r="J5" s="381"/>
      <c r="K5" s="381"/>
      <c r="L5" s="381"/>
      <c r="M5" s="351"/>
      <c r="N5" s="351"/>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row>
    <row r="6" spans="2:49">
      <c r="B6" s="18"/>
      <c r="C6" s="381" t="s">
        <v>113</v>
      </c>
      <c r="D6" s="381"/>
      <c r="E6" s="381"/>
      <c r="F6" s="381"/>
      <c r="G6" s="381"/>
      <c r="H6" s="381"/>
      <c r="I6" s="381"/>
      <c r="J6" s="381"/>
      <c r="K6" s="381"/>
      <c r="L6" s="89"/>
      <c r="M6" s="351"/>
      <c r="N6" s="351"/>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row>
    <row r="7" spans="2:49">
      <c r="B7" s="18"/>
      <c r="C7" s="7"/>
      <c r="D7" s="7"/>
      <c r="E7" s="7"/>
      <c r="F7" s="7"/>
      <c r="G7" s="7"/>
      <c r="H7" s="7"/>
      <c r="I7" s="7"/>
      <c r="J7" s="14"/>
      <c r="K7" s="14"/>
      <c r="L7" s="89">
        <f>'ANA SAYFA'!G20</f>
        <v>43465</v>
      </c>
      <c r="M7" s="351"/>
      <c r="N7" s="351"/>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row>
    <row r="8" spans="2:49">
      <c r="B8" s="18"/>
      <c r="C8" s="375" t="s">
        <v>102</v>
      </c>
      <c r="D8" s="375"/>
      <c r="E8" s="378" t="str">
        <f>'ANA SAYFA'!F6</f>
        <v>Rana XXX</v>
      </c>
      <c r="F8" s="378"/>
      <c r="G8" s="378"/>
      <c r="H8" s="379" t="s">
        <v>103</v>
      </c>
      <c r="I8" s="374" t="str">
        <f>'ANA SAYFA'!G19</f>
        <v>Tütün Mamülleri İçmek ve Bulundurmak</v>
      </c>
      <c r="J8" s="374"/>
      <c r="K8" s="374"/>
      <c r="L8" s="374"/>
      <c r="M8" s="351"/>
      <c r="N8" s="351"/>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row>
    <row r="9" spans="2:49">
      <c r="B9" s="18"/>
      <c r="C9" s="375" t="s">
        <v>104</v>
      </c>
      <c r="D9" s="375"/>
      <c r="E9" s="376" t="str">
        <f>'ANA SAYFA'!F8</f>
        <v>10AL</v>
      </c>
      <c r="F9" s="376"/>
      <c r="G9" s="376"/>
      <c r="H9" s="379"/>
      <c r="I9" s="374"/>
      <c r="J9" s="374"/>
      <c r="K9" s="374"/>
      <c r="L9" s="374"/>
      <c r="M9" s="351"/>
      <c r="N9" s="351"/>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row>
    <row r="10" spans="2:49">
      <c r="B10" s="18"/>
      <c r="C10" s="92" t="s">
        <v>19</v>
      </c>
      <c r="D10" s="15" t="s">
        <v>105</v>
      </c>
      <c r="E10" s="377">
        <f>'ANA SAYFA'!F10</f>
        <v>1</v>
      </c>
      <c r="F10" s="377"/>
      <c r="G10" s="377"/>
      <c r="H10" s="379"/>
      <c r="I10" s="374"/>
      <c r="J10" s="374"/>
      <c r="K10" s="374"/>
      <c r="L10" s="374"/>
      <c r="M10" s="351"/>
      <c r="N10" s="351"/>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row>
    <row r="11" spans="2:49">
      <c r="B11" s="18"/>
      <c r="C11" s="383" t="s">
        <v>106</v>
      </c>
      <c r="D11" s="383"/>
      <c r="E11" s="383"/>
      <c r="F11" s="383"/>
      <c r="G11" s="383"/>
      <c r="H11" s="383"/>
      <c r="I11" s="383"/>
      <c r="J11" s="383"/>
      <c r="K11" s="383"/>
      <c r="L11" s="383"/>
      <c r="M11" s="351"/>
      <c r="N11" s="351"/>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row>
    <row r="12" spans="2:49" ht="68.25" customHeight="1">
      <c r="B12" s="18"/>
      <c r="C12" s="384" t="str">
        <f>CONCATENATE(,"            ",'ANA SAYFA'!F15,"'","nın"," ",,TEXT('ANA SAYFA'!F16," gg.aa.yyyy ")," ",,,"tarihli",,"  ",,"ve",,"  ",'ANA SAYFA'!J16,"  ","sayılı",,,"  ",,"tutanağında",," ",,'ANA SAYFA'!G19,"  ",,,"suçunu",,," işlediğiniz",,"  ",,,"belirtilmektedir",,".",,"Olay",," ",,"ile",,"  ",,"ilgili",," ",,"ifadenizi",,"  ",,"  ",,"aşağıya",,"  ",,"yazınız",,".",)</f>
        <v xml:space="preserve">            Ödül Ve Disiplin Kurulu'nın  27.12.2018  tarihli  ve  225.02  sayılı  tutanağında Tütün Mamülleri İçmek ve Bulundurmak  suçunu işlediğiniz  belirtilmektedir.Olay ile  ilgili ifadenizi    aşağıya  yazınız.</v>
      </c>
      <c r="D12" s="384"/>
      <c r="E12" s="384"/>
      <c r="F12" s="384"/>
      <c r="G12" s="384"/>
      <c r="H12" s="384"/>
      <c r="I12" s="384"/>
      <c r="J12" s="384"/>
      <c r="K12" s="384"/>
      <c r="L12" s="384"/>
      <c r="M12" s="351"/>
      <c r="N12" s="351"/>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row>
    <row r="13" spans="2:49">
      <c r="B13" s="18"/>
      <c r="C13" s="90"/>
      <c r="D13" s="372" t="str">
        <f>'OKUL BİLGİLERİ'!D9</f>
        <v>SONER AAA</v>
      </c>
      <c r="E13" s="372"/>
      <c r="F13" s="372"/>
      <c r="G13" s="372" t="str">
        <f>'OKUL BİLGİLERİ'!D10</f>
        <v>İLYAS AAA</v>
      </c>
      <c r="H13" s="372"/>
      <c r="I13" s="372"/>
      <c r="J13" s="372" t="str">
        <f>'OKUL BİLGİLERİ'!D8</f>
        <v>MEHMET AAA</v>
      </c>
      <c r="K13" s="372"/>
      <c r="L13" s="372"/>
      <c r="M13" s="351"/>
      <c r="N13" s="351"/>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row>
    <row r="14" spans="2:49">
      <c r="B14" s="18"/>
      <c r="C14" s="7"/>
      <c r="D14" s="372" t="str">
        <f>'OKUL BİLGİLERİ'!B9</f>
        <v>ÜYE(Öğretmen)</v>
      </c>
      <c r="E14" s="372"/>
      <c r="F14" s="372"/>
      <c r="G14" s="372" t="str">
        <f>'OKUL BİLGİLERİ'!B10</f>
        <v>ÜYE(Öğretmen)</v>
      </c>
      <c r="H14" s="372"/>
      <c r="I14" s="372"/>
      <c r="J14" s="373" t="s">
        <v>107</v>
      </c>
      <c r="K14" s="373"/>
      <c r="L14" s="373"/>
      <c r="M14" s="351"/>
      <c r="N14" s="351"/>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row>
    <row r="15" spans="2:49">
      <c r="B15" s="18"/>
      <c r="C15" s="7"/>
      <c r="D15" s="7"/>
      <c r="E15" s="7"/>
      <c r="F15" s="7"/>
      <c r="G15" s="7"/>
      <c r="H15" s="7"/>
      <c r="I15" s="7"/>
      <c r="J15" s="7"/>
      <c r="K15" s="7"/>
      <c r="L15" s="7"/>
      <c r="M15" s="351"/>
      <c r="N15" s="351"/>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row>
    <row r="16" spans="2:49">
      <c r="B16" s="18"/>
      <c r="C16" s="91"/>
      <c r="D16" s="16"/>
      <c r="E16" s="16"/>
      <c r="F16" s="16"/>
      <c r="G16" s="16"/>
      <c r="H16" s="16"/>
      <c r="I16" s="16"/>
      <c r="J16" s="16"/>
      <c r="K16" s="16"/>
      <c r="L16" s="16"/>
      <c r="M16" s="351"/>
      <c r="N16" s="351"/>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row>
    <row r="17" spans="2:49" ht="111.75" customHeight="1">
      <c r="B17" s="18"/>
      <c r="C17" s="380" t="s">
        <v>352</v>
      </c>
      <c r="D17" s="380"/>
      <c r="E17" s="380"/>
      <c r="F17" s="380"/>
      <c r="G17" s="380"/>
      <c r="H17" s="380"/>
      <c r="I17" s="380"/>
      <c r="J17" s="380"/>
      <c r="K17" s="380"/>
      <c r="L17" s="380"/>
      <c r="M17" s="351"/>
      <c r="N17" s="351"/>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row>
    <row r="18" spans="2:49">
      <c r="B18" s="18"/>
      <c r="C18" s="7"/>
      <c r="D18" s="7"/>
      <c r="E18" s="7"/>
      <c r="F18" s="7"/>
      <c r="G18" s="371" t="s">
        <v>108</v>
      </c>
      <c r="H18" s="371"/>
      <c r="I18" s="371"/>
      <c r="J18" s="382"/>
      <c r="K18" s="382"/>
      <c r="L18" s="382"/>
      <c r="M18" s="351"/>
      <c r="N18" s="351"/>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row>
    <row r="19" spans="2:49">
      <c r="B19" s="18"/>
      <c r="C19" s="7"/>
      <c r="D19" s="7"/>
      <c r="E19" s="7"/>
      <c r="F19" s="7"/>
      <c r="G19" s="371" t="s">
        <v>109</v>
      </c>
      <c r="H19" s="371"/>
      <c r="I19" s="371"/>
      <c r="J19" s="382" t="str">
        <f>'ANA SAYFA'!F6</f>
        <v>Rana XXX</v>
      </c>
      <c r="K19" s="382"/>
      <c r="L19" s="382"/>
      <c r="M19" s="351"/>
      <c r="N19" s="351"/>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row>
    <row r="20" spans="2:49">
      <c r="B20" s="18"/>
      <c r="C20" s="7"/>
      <c r="D20" s="7"/>
      <c r="E20" s="7"/>
      <c r="F20" s="7"/>
      <c r="G20" s="371" t="s">
        <v>110</v>
      </c>
      <c r="H20" s="371"/>
      <c r="I20" s="371"/>
      <c r="J20" s="20">
        <f>'ANA SAYFA'!G20</f>
        <v>43465</v>
      </c>
      <c r="K20" s="19"/>
      <c r="L20" s="74"/>
      <c r="M20" s="351"/>
      <c r="N20" s="351"/>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row>
    <row r="21" spans="2:49" s="17" customFormat="1" ht="4.5" customHeight="1">
      <c r="B21" s="18"/>
      <c r="C21" s="18"/>
      <c r="D21" s="18"/>
      <c r="E21" s="18"/>
      <c r="F21" s="18"/>
      <c r="G21" s="18"/>
      <c r="H21" s="18"/>
      <c r="I21" s="18"/>
      <c r="J21" s="18"/>
      <c r="K21" s="18"/>
      <c r="L21" s="18"/>
      <c r="M21" s="351"/>
      <c r="N21" s="351"/>
    </row>
    <row r="22" spans="2:49" s="17" customFormat="1">
      <c r="B22" s="18"/>
      <c r="C22" s="18"/>
      <c r="D22" s="18"/>
      <c r="E22" s="18"/>
      <c r="F22" s="18"/>
      <c r="G22" s="18"/>
      <c r="H22" s="18"/>
      <c r="I22" s="18"/>
      <c r="J22" s="18"/>
      <c r="K22" s="18"/>
      <c r="L22" s="18"/>
      <c r="M22" s="351"/>
      <c r="N22" s="351"/>
    </row>
    <row r="23" spans="2:49">
      <c r="B23" s="18"/>
      <c r="C23" s="72"/>
      <c r="D23" s="72"/>
      <c r="E23" s="72"/>
      <c r="F23" s="72"/>
      <c r="G23" s="72"/>
      <c r="H23" s="72"/>
      <c r="I23" s="72"/>
      <c r="J23" s="72"/>
      <c r="K23" s="72"/>
      <c r="L23" s="72"/>
      <c r="M23" s="72"/>
      <c r="N23" s="72"/>
    </row>
    <row r="24" spans="2:49">
      <c r="B24" s="18"/>
      <c r="C24" s="72"/>
      <c r="D24" s="72"/>
      <c r="E24" s="72"/>
      <c r="F24" s="72"/>
      <c r="G24" s="72"/>
      <c r="H24" s="72"/>
      <c r="I24" s="72"/>
      <c r="J24" s="72"/>
      <c r="K24" s="72"/>
      <c r="L24" s="72"/>
      <c r="M24" s="72"/>
      <c r="N24" s="72"/>
    </row>
    <row r="25" spans="2:49">
      <c r="B25" s="18"/>
      <c r="C25" s="72"/>
      <c r="D25" s="72"/>
      <c r="E25" s="72"/>
      <c r="F25" s="72"/>
      <c r="G25" s="72"/>
      <c r="H25" s="72"/>
      <c r="I25" s="72"/>
      <c r="J25" s="72"/>
      <c r="K25" s="72"/>
      <c r="L25" s="72"/>
      <c r="M25" s="72"/>
      <c r="N25" s="72"/>
    </row>
    <row r="26" spans="2:49">
      <c r="B26" s="18"/>
      <c r="C26" s="72"/>
      <c r="D26" s="72"/>
      <c r="E26" s="72"/>
      <c r="F26" s="72"/>
      <c r="G26" s="72"/>
      <c r="H26" s="72"/>
      <c r="I26" s="72"/>
      <c r="J26" s="72"/>
      <c r="K26" s="72"/>
      <c r="L26" s="72"/>
      <c r="M26" s="72"/>
      <c r="N26" s="72"/>
    </row>
    <row r="27" spans="2:49">
      <c r="B27" s="18"/>
      <c r="C27" s="72"/>
      <c r="D27" s="72"/>
      <c r="E27" s="72"/>
      <c r="F27" s="72"/>
      <c r="G27" s="72"/>
      <c r="H27" s="72"/>
      <c r="I27" s="72"/>
      <c r="J27" s="72"/>
      <c r="K27" s="72"/>
      <c r="L27" s="72"/>
      <c r="M27" s="72"/>
      <c r="N27" s="72"/>
    </row>
    <row r="28" spans="2:49">
      <c r="B28" s="18"/>
      <c r="C28" s="72"/>
      <c r="D28" s="72"/>
      <c r="E28" s="72"/>
      <c r="F28" s="72"/>
      <c r="G28" s="72"/>
      <c r="H28" s="72"/>
      <c r="I28" s="72"/>
      <c r="J28" s="72"/>
      <c r="K28" s="72"/>
      <c r="L28" s="72"/>
      <c r="M28" s="72"/>
      <c r="N28" s="72"/>
    </row>
    <row r="29" spans="2:49">
      <c r="B29" s="18"/>
      <c r="C29" s="72"/>
      <c r="D29" s="72"/>
      <c r="E29" s="72"/>
      <c r="F29" s="72"/>
      <c r="G29" s="72"/>
      <c r="H29" s="72"/>
      <c r="I29" s="72"/>
      <c r="J29" s="72"/>
      <c r="K29" s="72"/>
      <c r="L29" s="72"/>
      <c r="M29" s="72"/>
      <c r="N29" s="72"/>
    </row>
    <row r="30" spans="2:49">
      <c r="B30" s="18"/>
      <c r="C30" s="72"/>
      <c r="D30" s="72"/>
      <c r="E30" s="72"/>
      <c r="F30" s="72"/>
      <c r="G30" s="72"/>
      <c r="H30" s="72"/>
      <c r="I30" s="72"/>
      <c r="J30" s="72"/>
      <c r="K30" s="72"/>
      <c r="L30" s="72"/>
      <c r="M30" s="72"/>
      <c r="N30" s="72"/>
    </row>
    <row r="31" spans="2:49">
      <c r="B31" s="18"/>
      <c r="C31" s="72"/>
      <c r="D31" s="72"/>
      <c r="E31" s="72"/>
      <c r="F31" s="72"/>
      <c r="G31" s="72"/>
      <c r="H31" s="72"/>
      <c r="I31" s="72"/>
      <c r="J31" s="72"/>
      <c r="K31" s="72"/>
      <c r="L31" s="72"/>
      <c r="M31" s="72"/>
      <c r="N31" s="72"/>
    </row>
    <row r="32" spans="2:49">
      <c r="B32" s="18"/>
      <c r="C32" s="72"/>
      <c r="D32" s="72"/>
      <c r="E32" s="72"/>
      <c r="F32" s="72"/>
      <c r="G32" s="72"/>
      <c r="H32" s="72"/>
      <c r="I32" s="72"/>
      <c r="J32" s="72"/>
      <c r="K32" s="72"/>
      <c r="L32" s="72"/>
      <c r="M32" s="72"/>
      <c r="N32" s="72"/>
    </row>
    <row r="33" spans="2:14">
      <c r="B33" s="18"/>
      <c r="C33" s="72"/>
      <c r="D33" s="72"/>
      <c r="E33" s="72"/>
      <c r="F33" s="72"/>
      <c r="G33" s="72"/>
      <c r="H33" s="72"/>
      <c r="I33" s="72"/>
      <c r="J33" s="72"/>
      <c r="K33" s="72"/>
      <c r="L33" s="72"/>
      <c r="M33" s="72"/>
      <c r="N33" s="72"/>
    </row>
    <row r="34" spans="2:14">
      <c r="B34" s="18"/>
      <c r="C34" s="72"/>
      <c r="D34" s="72"/>
      <c r="E34" s="72"/>
      <c r="F34" s="72"/>
      <c r="G34" s="72"/>
      <c r="H34" s="72"/>
      <c r="I34" s="72"/>
      <c r="J34" s="72"/>
      <c r="K34" s="72"/>
      <c r="L34" s="72"/>
      <c r="M34" s="72"/>
      <c r="N34" s="72"/>
    </row>
    <row r="35" spans="2:14">
      <c r="B35" s="18"/>
      <c r="C35" s="72"/>
      <c r="D35" s="72"/>
      <c r="E35" s="72"/>
      <c r="F35" s="72"/>
      <c r="G35" s="72"/>
      <c r="H35" s="72"/>
      <c r="I35" s="72"/>
      <c r="J35" s="72"/>
      <c r="K35" s="72"/>
      <c r="L35" s="72"/>
      <c r="M35" s="72"/>
      <c r="N35" s="72"/>
    </row>
    <row r="36" spans="2:14">
      <c r="B36" s="18"/>
      <c r="C36" s="72"/>
      <c r="D36" s="72"/>
      <c r="E36" s="72"/>
      <c r="F36" s="72"/>
      <c r="G36" s="72"/>
      <c r="H36" s="72"/>
      <c r="I36" s="72"/>
      <c r="J36" s="72"/>
      <c r="K36" s="72"/>
      <c r="L36" s="72"/>
      <c r="M36" s="72"/>
      <c r="N36" s="72"/>
    </row>
    <row r="37" spans="2:14">
      <c r="B37" s="18"/>
      <c r="C37" s="72"/>
      <c r="D37" s="72"/>
      <c r="E37" s="72"/>
      <c r="F37" s="72"/>
      <c r="G37" s="72"/>
      <c r="H37" s="72"/>
      <c r="I37" s="72"/>
      <c r="J37" s="72"/>
      <c r="K37" s="72"/>
      <c r="L37" s="72"/>
      <c r="M37" s="72"/>
      <c r="N37" s="72"/>
    </row>
    <row r="38" spans="2:14">
      <c r="B38" s="18"/>
      <c r="C38" s="72"/>
      <c r="D38" s="72"/>
      <c r="E38" s="72"/>
      <c r="F38" s="72"/>
      <c r="G38" s="72"/>
      <c r="H38" s="72"/>
      <c r="I38" s="72"/>
      <c r="J38" s="72"/>
      <c r="K38" s="72"/>
      <c r="L38" s="72"/>
      <c r="M38" s="72"/>
      <c r="N38" s="72"/>
    </row>
    <row r="39" spans="2:14">
      <c r="B39" s="18"/>
      <c r="C39" s="72"/>
      <c r="D39" s="72"/>
      <c r="E39" s="72"/>
      <c r="F39" s="72"/>
      <c r="G39" s="72"/>
      <c r="H39" s="72"/>
      <c r="I39" s="72"/>
      <c r="J39" s="72"/>
      <c r="K39" s="72"/>
      <c r="L39" s="72"/>
      <c r="M39" s="72"/>
      <c r="N39" s="72"/>
    </row>
    <row r="40" spans="2:14">
      <c r="B40" s="18"/>
      <c r="C40" s="72"/>
      <c r="D40" s="72"/>
      <c r="E40" s="72"/>
      <c r="F40" s="72"/>
      <c r="G40" s="72"/>
      <c r="H40" s="72"/>
      <c r="I40" s="72"/>
      <c r="J40" s="72"/>
      <c r="K40" s="72"/>
      <c r="L40" s="72"/>
      <c r="M40" s="72"/>
      <c r="N40" s="72"/>
    </row>
    <row r="41" spans="2:14">
      <c r="B41" s="18"/>
      <c r="C41" s="72"/>
      <c r="D41" s="72"/>
      <c r="E41" s="72"/>
      <c r="F41" s="72"/>
      <c r="G41" s="72"/>
      <c r="H41" s="72"/>
      <c r="I41" s="72"/>
      <c r="J41" s="72"/>
      <c r="K41" s="72"/>
      <c r="L41" s="72"/>
      <c r="M41" s="72"/>
      <c r="N41" s="72"/>
    </row>
    <row r="42" spans="2:14">
      <c r="B42" s="18"/>
      <c r="C42" s="72"/>
      <c r="D42" s="72"/>
      <c r="E42" s="72"/>
      <c r="F42" s="72"/>
      <c r="G42" s="72"/>
      <c r="H42" s="72"/>
      <c r="I42" s="72"/>
      <c r="J42" s="72"/>
      <c r="K42" s="72"/>
      <c r="L42" s="72"/>
      <c r="M42" s="72"/>
      <c r="N42" s="72"/>
    </row>
    <row r="43" spans="2:14">
      <c r="B43" s="18"/>
      <c r="C43" s="72"/>
      <c r="D43" s="72"/>
      <c r="E43" s="72"/>
      <c r="F43" s="72"/>
      <c r="G43" s="72"/>
      <c r="H43" s="72"/>
      <c r="I43" s="72"/>
      <c r="J43" s="72"/>
      <c r="K43" s="72"/>
      <c r="L43" s="72"/>
      <c r="M43" s="72"/>
      <c r="N43" s="72"/>
    </row>
    <row r="44" spans="2:14">
      <c r="B44" s="18"/>
      <c r="C44" s="72"/>
      <c r="D44" s="72"/>
      <c r="E44" s="72"/>
      <c r="F44" s="72"/>
      <c r="G44" s="72"/>
      <c r="H44" s="72"/>
      <c r="I44" s="72"/>
      <c r="J44" s="72"/>
      <c r="K44" s="72"/>
      <c r="L44" s="72"/>
      <c r="M44" s="72"/>
      <c r="N44" s="72"/>
    </row>
    <row r="45" spans="2:14">
      <c r="B45" s="18"/>
      <c r="C45" s="72"/>
      <c r="D45" s="72"/>
      <c r="E45" s="72"/>
      <c r="F45" s="72"/>
      <c r="G45" s="72"/>
      <c r="H45" s="72"/>
      <c r="I45" s="72"/>
      <c r="J45" s="72"/>
      <c r="K45" s="72"/>
      <c r="L45" s="72"/>
      <c r="M45" s="72"/>
      <c r="N45" s="72"/>
    </row>
    <row r="46" spans="2:14">
      <c r="B46" s="18"/>
      <c r="C46" s="72"/>
      <c r="D46" s="72"/>
      <c r="E46" s="72"/>
      <c r="F46" s="72"/>
      <c r="G46" s="72"/>
      <c r="H46" s="72"/>
      <c r="I46" s="72"/>
      <c r="J46" s="72"/>
      <c r="K46" s="72"/>
      <c r="L46" s="72"/>
      <c r="M46" s="72"/>
      <c r="N46" s="72"/>
    </row>
    <row r="47" spans="2:14">
      <c r="B47" s="18"/>
      <c r="C47" s="72"/>
      <c r="D47" s="72"/>
      <c r="E47" s="72"/>
      <c r="F47" s="72"/>
      <c r="G47" s="72"/>
      <c r="H47" s="72"/>
      <c r="I47" s="72"/>
      <c r="J47" s="72"/>
      <c r="K47" s="72"/>
      <c r="L47" s="72"/>
      <c r="M47" s="72"/>
      <c r="N47" s="72"/>
    </row>
    <row r="48" spans="2:14">
      <c r="B48" s="18"/>
      <c r="C48" s="72"/>
      <c r="D48" s="72"/>
      <c r="E48" s="72"/>
      <c r="F48" s="72"/>
      <c r="G48" s="72"/>
      <c r="H48" s="72"/>
      <c r="I48" s="72"/>
      <c r="J48" s="72"/>
      <c r="K48" s="72"/>
      <c r="L48" s="72"/>
      <c r="M48" s="72"/>
      <c r="N48" s="72"/>
    </row>
  </sheetData>
  <mergeCells count="27">
    <mergeCell ref="C3:L3"/>
    <mergeCell ref="C4:L4"/>
    <mergeCell ref="G20:I20"/>
    <mergeCell ref="M1:N22"/>
    <mergeCell ref="J18:L18"/>
    <mergeCell ref="G19:I19"/>
    <mergeCell ref="J19:L19"/>
    <mergeCell ref="C11:L11"/>
    <mergeCell ref="C12:L12"/>
    <mergeCell ref="D13:F13"/>
    <mergeCell ref="G13:I13"/>
    <mergeCell ref="J13:L13"/>
    <mergeCell ref="C2:L2"/>
    <mergeCell ref="C5:L5"/>
    <mergeCell ref="C6:K6"/>
    <mergeCell ref="C8:D8"/>
    <mergeCell ref="G18:I18"/>
    <mergeCell ref="D14:F14"/>
    <mergeCell ref="G14:I14"/>
    <mergeCell ref="J14:L14"/>
    <mergeCell ref="I8:L10"/>
    <mergeCell ref="C9:D9"/>
    <mergeCell ref="E9:G9"/>
    <mergeCell ref="E10:G10"/>
    <mergeCell ref="E8:G8"/>
    <mergeCell ref="H8:H10"/>
    <mergeCell ref="C17:L17"/>
  </mergeCells>
  <pageMargins left="0.26" right="0.24" top="0.25" bottom="0.19"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tabColor rgb="FF00B050"/>
  </sheetPr>
  <dimension ref="A1:G35"/>
  <sheetViews>
    <sheetView workbookViewId="0">
      <selection activeCell="I3" sqref="I3"/>
    </sheetView>
  </sheetViews>
  <sheetFormatPr defaultRowHeight="15"/>
  <cols>
    <col min="1" max="1" width="3.140625" customWidth="1"/>
    <col min="2" max="2" width="15.7109375" customWidth="1"/>
    <col min="3" max="3" width="4.28515625" customWidth="1"/>
    <col min="4" max="4" width="18.42578125" customWidth="1"/>
    <col min="5" max="5" width="15.7109375" hidden="1" customWidth="1"/>
    <col min="6" max="7" width="15.7109375" customWidth="1"/>
  </cols>
  <sheetData>
    <row r="1" spans="1:7">
      <c r="A1" s="47"/>
      <c r="B1" s="48"/>
      <c r="C1" s="49"/>
      <c r="D1" s="47"/>
      <c r="E1" s="47"/>
      <c r="F1" s="47"/>
      <c r="G1" s="47"/>
    </row>
    <row r="2" spans="1:7">
      <c r="A2" s="1"/>
      <c r="B2" s="2"/>
      <c r="C2" s="3"/>
      <c r="D2" s="1"/>
      <c r="E2" s="1"/>
      <c r="F2" s="1"/>
      <c r="G2" s="1"/>
    </row>
    <row r="3" spans="1:7">
      <c r="A3" s="4"/>
      <c r="B3" s="396" t="s">
        <v>201</v>
      </c>
      <c r="C3" s="397"/>
      <c r="D3" s="397"/>
      <c r="E3" s="397"/>
      <c r="F3" s="397"/>
      <c r="G3" s="398"/>
    </row>
    <row r="4" spans="1:7">
      <c r="A4" s="6"/>
      <c r="B4" s="50" t="s">
        <v>202</v>
      </c>
      <c r="C4" s="51" t="s">
        <v>2</v>
      </c>
      <c r="D4" s="52" t="s">
        <v>238</v>
      </c>
      <c r="E4" s="57"/>
      <c r="F4" s="57"/>
      <c r="G4" s="53"/>
    </row>
    <row r="5" spans="1:7">
      <c r="A5" s="6"/>
      <c r="B5" s="50" t="s">
        <v>203</v>
      </c>
      <c r="C5" s="51" t="s">
        <v>2</v>
      </c>
      <c r="D5" s="52" t="s">
        <v>337</v>
      </c>
      <c r="E5" s="57"/>
      <c r="F5" s="57"/>
      <c r="G5" s="53"/>
    </row>
    <row r="6" spans="1:7">
      <c r="A6" s="6"/>
      <c r="B6" s="50" t="s">
        <v>204</v>
      </c>
      <c r="C6" s="51" t="s">
        <v>2</v>
      </c>
      <c r="D6" s="54"/>
      <c r="E6" s="61"/>
      <c r="F6" s="61"/>
      <c r="G6" s="58"/>
    </row>
    <row r="7" spans="1:7" ht="15.75">
      <c r="A7" s="6"/>
      <c r="B7" s="385" t="s">
        <v>205</v>
      </c>
      <c r="C7" s="386"/>
      <c r="D7" s="386"/>
      <c r="E7" s="386"/>
      <c r="F7" s="386"/>
      <c r="G7" s="387"/>
    </row>
    <row r="8" spans="1:7">
      <c r="A8" s="6"/>
      <c r="B8" s="50" t="s">
        <v>202</v>
      </c>
      <c r="C8" s="51" t="s">
        <v>2</v>
      </c>
      <c r="D8" s="399" t="s">
        <v>281</v>
      </c>
      <c r="E8" s="400"/>
      <c r="F8" s="400"/>
      <c r="G8" s="401"/>
    </row>
    <row r="9" spans="1:7">
      <c r="A9" s="6"/>
      <c r="B9" s="50" t="s">
        <v>203</v>
      </c>
      <c r="C9" s="51" t="s">
        <v>2</v>
      </c>
      <c r="D9" s="277" t="s">
        <v>337</v>
      </c>
      <c r="E9" s="56"/>
      <c r="F9" s="57"/>
      <c r="G9" s="53"/>
    </row>
    <row r="10" spans="1:7">
      <c r="A10" s="6"/>
      <c r="B10" s="50" t="s">
        <v>204</v>
      </c>
      <c r="C10" s="51" t="s">
        <v>2</v>
      </c>
      <c r="D10" s="402"/>
      <c r="E10" s="403"/>
      <c r="F10" s="403"/>
      <c r="G10" s="404"/>
    </row>
    <row r="11" spans="1:7" ht="15.75">
      <c r="A11" s="6"/>
      <c r="B11" s="385" t="s">
        <v>206</v>
      </c>
      <c r="C11" s="386"/>
      <c r="D11" s="386"/>
      <c r="E11" s="386"/>
      <c r="F11" s="386"/>
      <c r="G11" s="387"/>
    </row>
    <row r="12" spans="1:7">
      <c r="A12" s="6"/>
      <c r="B12" s="50" t="s">
        <v>202</v>
      </c>
      <c r="C12" s="51" t="s">
        <v>2</v>
      </c>
      <c r="D12" s="399" t="s">
        <v>237</v>
      </c>
      <c r="E12" s="400"/>
      <c r="F12" s="400"/>
      <c r="G12" s="401"/>
    </row>
    <row r="13" spans="1:7">
      <c r="A13" s="6"/>
      <c r="B13" s="50" t="s">
        <v>203</v>
      </c>
      <c r="C13" s="51" t="s">
        <v>2</v>
      </c>
      <c r="D13" s="52" t="s">
        <v>337</v>
      </c>
      <c r="E13" s="59"/>
      <c r="F13" s="57"/>
      <c r="G13" s="53"/>
    </row>
    <row r="14" spans="1:7">
      <c r="A14" s="6"/>
      <c r="B14" s="50" t="s">
        <v>204</v>
      </c>
      <c r="C14" s="51" t="s">
        <v>2</v>
      </c>
      <c r="D14" s="393"/>
      <c r="E14" s="394"/>
      <c r="F14" s="394"/>
      <c r="G14" s="395"/>
    </row>
    <row r="15" spans="1:7" ht="15.75">
      <c r="A15" s="6"/>
      <c r="B15" s="385" t="s">
        <v>207</v>
      </c>
      <c r="C15" s="386"/>
      <c r="D15" s="386"/>
      <c r="E15" s="386"/>
      <c r="F15" s="386"/>
      <c r="G15" s="387"/>
    </row>
    <row r="16" spans="1:7">
      <c r="A16" s="6"/>
      <c r="B16" s="50" t="s">
        <v>202</v>
      </c>
      <c r="C16" s="51" t="s">
        <v>2</v>
      </c>
      <c r="D16" s="390"/>
      <c r="E16" s="391"/>
      <c r="F16" s="391"/>
      <c r="G16" s="392"/>
    </row>
    <row r="17" spans="1:7">
      <c r="A17" s="6"/>
      <c r="B17" s="50" t="s">
        <v>203</v>
      </c>
      <c r="C17" s="51" t="s">
        <v>2</v>
      </c>
      <c r="D17" s="52"/>
      <c r="E17" s="59"/>
      <c r="F17" s="57"/>
      <c r="G17" s="53"/>
    </row>
    <row r="18" spans="1:7">
      <c r="A18" s="6"/>
      <c r="B18" s="50" t="s">
        <v>204</v>
      </c>
      <c r="C18" s="51" t="s">
        <v>2</v>
      </c>
      <c r="D18" s="393"/>
      <c r="E18" s="394"/>
      <c r="F18" s="394"/>
      <c r="G18" s="395"/>
    </row>
    <row r="19" spans="1:7" ht="15.75">
      <c r="A19" s="6"/>
      <c r="B19" s="385" t="s">
        <v>208</v>
      </c>
      <c r="C19" s="386"/>
      <c r="D19" s="386"/>
      <c r="E19" s="386"/>
      <c r="F19" s="386"/>
      <c r="G19" s="387"/>
    </row>
    <row r="20" spans="1:7">
      <c r="A20" s="6"/>
      <c r="B20" s="50" t="s">
        <v>202</v>
      </c>
      <c r="C20" s="51" t="s">
        <v>2</v>
      </c>
      <c r="D20" s="390"/>
      <c r="E20" s="391"/>
      <c r="F20" s="391"/>
      <c r="G20" s="392"/>
    </row>
    <row r="21" spans="1:7">
      <c r="A21" s="6"/>
      <c r="B21" s="50" t="s">
        <v>203</v>
      </c>
      <c r="C21" s="51" t="s">
        <v>2</v>
      </c>
      <c r="D21" s="55"/>
      <c r="E21" s="59"/>
      <c r="F21" s="57"/>
      <c r="G21" s="53"/>
    </row>
    <row r="22" spans="1:7">
      <c r="A22" s="6"/>
      <c r="B22" s="50" t="s">
        <v>204</v>
      </c>
      <c r="C22" s="51" t="s">
        <v>2</v>
      </c>
      <c r="D22" s="393"/>
      <c r="E22" s="394"/>
      <c r="F22" s="394"/>
      <c r="G22" s="395"/>
    </row>
    <row r="23" spans="1:7" ht="15.75">
      <c r="A23" s="6"/>
      <c r="B23" s="385" t="s">
        <v>209</v>
      </c>
      <c r="C23" s="386"/>
      <c r="D23" s="386"/>
      <c r="E23" s="386"/>
      <c r="F23" s="386"/>
      <c r="G23" s="387"/>
    </row>
    <row r="24" spans="1:7">
      <c r="A24" s="6"/>
      <c r="B24" s="50" t="s">
        <v>202</v>
      </c>
      <c r="C24" s="51" t="s">
        <v>2</v>
      </c>
      <c r="D24" s="390"/>
      <c r="E24" s="391"/>
      <c r="F24" s="391"/>
      <c r="G24" s="392"/>
    </row>
    <row r="25" spans="1:7">
      <c r="A25" s="6"/>
      <c r="B25" s="50" t="s">
        <v>203</v>
      </c>
      <c r="C25" s="51" t="s">
        <v>2</v>
      </c>
      <c r="D25" s="52"/>
      <c r="E25" s="59"/>
      <c r="F25" s="57"/>
      <c r="G25" s="53"/>
    </row>
    <row r="26" spans="1:7">
      <c r="A26" s="6"/>
      <c r="B26" s="50" t="s">
        <v>204</v>
      </c>
      <c r="C26" s="51" t="s">
        <v>2</v>
      </c>
      <c r="D26" s="393"/>
      <c r="E26" s="394"/>
      <c r="F26" s="394"/>
      <c r="G26" s="395"/>
    </row>
    <row r="27" spans="1:7" ht="15.75">
      <c r="A27" s="6"/>
      <c r="B27" s="385" t="s">
        <v>210</v>
      </c>
      <c r="C27" s="386"/>
      <c r="D27" s="386"/>
      <c r="E27" s="386"/>
      <c r="F27" s="386"/>
      <c r="G27" s="387"/>
    </row>
    <row r="28" spans="1:7">
      <c r="A28" s="6"/>
      <c r="B28" s="50" t="s">
        <v>202</v>
      </c>
      <c r="C28" s="51" t="s">
        <v>2</v>
      </c>
      <c r="D28" s="390"/>
      <c r="E28" s="391"/>
      <c r="F28" s="391"/>
      <c r="G28" s="392"/>
    </row>
    <row r="29" spans="1:7">
      <c r="A29" s="6"/>
      <c r="B29" s="50" t="s">
        <v>203</v>
      </c>
      <c r="C29" s="51" t="s">
        <v>2</v>
      </c>
      <c r="D29" s="52"/>
      <c r="E29" s="59"/>
      <c r="F29" s="57"/>
      <c r="G29" s="53"/>
    </row>
    <row r="30" spans="1:7">
      <c r="A30" s="6"/>
      <c r="B30" s="50" t="s">
        <v>204</v>
      </c>
      <c r="C30" s="51" t="s">
        <v>2</v>
      </c>
      <c r="D30" s="393"/>
      <c r="E30" s="394"/>
      <c r="F30" s="394"/>
      <c r="G30" s="395"/>
    </row>
    <row r="31" spans="1:7" ht="15.75">
      <c r="A31" s="6"/>
      <c r="B31" s="385" t="s">
        <v>211</v>
      </c>
      <c r="C31" s="386"/>
      <c r="D31" s="386"/>
      <c r="E31" s="386"/>
      <c r="F31" s="386"/>
      <c r="G31" s="387"/>
    </row>
    <row r="32" spans="1:7">
      <c r="A32" s="6"/>
      <c r="B32" s="50" t="s">
        <v>202</v>
      </c>
      <c r="C32" s="51" t="s">
        <v>2</v>
      </c>
      <c r="D32" s="390"/>
      <c r="E32" s="391"/>
      <c r="F32" s="391"/>
      <c r="G32" s="392"/>
    </row>
    <row r="33" spans="1:7">
      <c r="A33" s="6"/>
      <c r="B33" s="50" t="s">
        <v>203</v>
      </c>
      <c r="C33" s="51" t="s">
        <v>2</v>
      </c>
      <c r="D33" s="52"/>
      <c r="E33" s="59"/>
      <c r="F33" s="57"/>
      <c r="G33" s="53"/>
    </row>
    <row r="34" spans="1:7">
      <c r="A34" s="6"/>
      <c r="B34" s="50" t="s">
        <v>204</v>
      </c>
      <c r="C34" s="51" t="s">
        <v>2</v>
      </c>
      <c r="D34" s="393"/>
      <c r="E34" s="394"/>
      <c r="F34" s="394"/>
      <c r="G34" s="395"/>
    </row>
    <row r="35" spans="1:7" ht="19.5">
      <c r="A35" s="60"/>
      <c r="B35" s="388"/>
      <c r="C35" s="388"/>
      <c r="D35" s="388"/>
      <c r="E35" s="388"/>
      <c r="F35" s="388"/>
      <c r="G35" s="389"/>
    </row>
  </sheetData>
  <mergeCells count="23">
    <mergeCell ref="D20:G20"/>
    <mergeCell ref="D22:G22"/>
    <mergeCell ref="B3:G3"/>
    <mergeCell ref="B7:G7"/>
    <mergeCell ref="B11:G11"/>
    <mergeCell ref="B15:G15"/>
    <mergeCell ref="B19:G19"/>
    <mergeCell ref="D16:G16"/>
    <mergeCell ref="D18:G18"/>
    <mergeCell ref="D8:G8"/>
    <mergeCell ref="D10:G10"/>
    <mergeCell ref="D12:G12"/>
    <mergeCell ref="D14:G14"/>
    <mergeCell ref="B27:G27"/>
    <mergeCell ref="B31:G31"/>
    <mergeCell ref="B35:G35"/>
    <mergeCell ref="D28:G28"/>
    <mergeCell ref="B23:G23"/>
    <mergeCell ref="D26:G26"/>
    <mergeCell ref="D24:G24"/>
    <mergeCell ref="D32:G32"/>
    <mergeCell ref="D34:G34"/>
    <mergeCell ref="D30:G3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tabColor theme="9" tint="0.39997558519241921"/>
  </sheetPr>
  <dimension ref="A1:AO66"/>
  <sheetViews>
    <sheetView workbookViewId="0">
      <selection activeCell="B26" sqref="B26:K46"/>
    </sheetView>
  </sheetViews>
  <sheetFormatPr defaultRowHeight="15"/>
  <cols>
    <col min="1" max="1" width="0.7109375" style="17" customWidth="1"/>
    <col min="6" max="6" width="11.42578125" customWidth="1"/>
    <col min="9" max="9" width="10.42578125" customWidth="1"/>
    <col min="11" max="11" width="10.7109375" customWidth="1"/>
    <col min="12" max="41" width="9.140625" style="9"/>
  </cols>
  <sheetData>
    <row r="1" spans="1:11">
      <c r="A1" s="18"/>
      <c r="B1" s="18"/>
      <c r="C1" s="18"/>
      <c r="D1" s="18"/>
      <c r="E1" s="18"/>
      <c r="F1" s="18"/>
      <c r="G1" s="18"/>
      <c r="H1" s="18"/>
      <c r="I1" s="18"/>
      <c r="J1" s="18"/>
      <c r="K1" s="18"/>
    </row>
    <row r="2" spans="1:11">
      <c r="A2" s="18"/>
      <c r="B2" s="347" t="str">
        <f>'OKUL BİLGİLERİ'!D3</f>
        <v>T.C.</v>
      </c>
      <c r="C2" s="347"/>
      <c r="D2" s="347"/>
      <c r="E2" s="347"/>
      <c r="F2" s="347"/>
      <c r="G2" s="347"/>
      <c r="H2" s="347"/>
      <c r="I2" s="347"/>
      <c r="J2" s="347"/>
      <c r="K2" s="347"/>
    </row>
    <row r="3" spans="1:11">
      <c r="A3" s="18"/>
      <c r="B3" s="347" t="str">
        <f>'OKUL BİLGİLERİ'!D4</f>
        <v>BALIŞEYH KAYMAKAMLIĞI</v>
      </c>
      <c r="C3" s="347"/>
      <c r="D3" s="347"/>
      <c r="E3" s="347"/>
      <c r="F3" s="347"/>
      <c r="G3" s="347"/>
      <c r="H3" s="347"/>
      <c r="I3" s="347"/>
      <c r="J3" s="347"/>
      <c r="K3" s="347"/>
    </row>
    <row r="4" spans="1:11">
      <c r="A4" s="18"/>
      <c r="B4" s="347" t="str">
        <f>'OKUL BİLGİLERİ'!D5</f>
        <v>PROF.TABİP TÜMGENERAL DERVİŞ ŞEN Ç.P.A.L.MÜDÜRLÜĞÜ</v>
      </c>
      <c r="C4" s="347"/>
      <c r="D4" s="347"/>
      <c r="E4" s="347"/>
      <c r="F4" s="347"/>
      <c r="G4" s="347"/>
      <c r="H4" s="347"/>
      <c r="I4" s="347"/>
      <c r="J4" s="347"/>
      <c r="K4" s="347"/>
    </row>
    <row r="5" spans="1:11">
      <c r="A5" s="18"/>
      <c r="B5" s="347" t="s">
        <v>101</v>
      </c>
      <c r="C5" s="347"/>
      <c r="D5" s="347"/>
      <c r="E5" s="347"/>
      <c r="F5" s="347"/>
      <c r="G5" s="347"/>
      <c r="H5" s="347"/>
      <c r="I5" s="347"/>
      <c r="J5" s="347"/>
      <c r="K5" s="347"/>
    </row>
    <row r="6" spans="1:11">
      <c r="A6" s="18"/>
      <c r="B6" s="347" t="s">
        <v>133</v>
      </c>
      <c r="C6" s="347"/>
      <c r="D6" s="347"/>
      <c r="E6" s="347"/>
      <c r="F6" s="347"/>
      <c r="G6" s="347"/>
      <c r="H6" s="347"/>
      <c r="I6" s="347"/>
      <c r="J6" s="347"/>
      <c r="K6" s="176"/>
    </row>
    <row r="7" spans="1:11">
      <c r="A7" s="18"/>
      <c r="B7" s="117"/>
      <c r="C7" s="117"/>
      <c r="D7" s="117"/>
      <c r="E7" s="117"/>
      <c r="F7" s="117"/>
      <c r="G7" s="117"/>
      <c r="H7" s="117"/>
      <c r="I7" s="117"/>
      <c r="J7" s="117"/>
      <c r="K7" s="176"/>
    </row>
    <row r="8" spans="1:11">
      <c r="A8" s="18"/>
      <c r="B8" s="117"/>
      <c r="C8" s="117"/>
      <c r="D8" s="117"/>
      <c r="E8" s="117"/>
      <c r="F8" s="117"/>
      <c r="G8" s="117"/>
      <c r="H8" s="117"/>
      <c r="I8" s="117"/>
      <c r="J8" s="117"/>
      <c r="K8" s="176"/>
    </row>
    <row r="9" spans="1:11">
      <c r="A9" s="18"/>
      <c r="B9" s="18"/>
      <c r="C9" s="18"/>
      <c r="D9" s="18"/>
      <c r="E9" s="18"/>
      <c r="F9" s="18"/>
      <c r="G9" s="18"/>
      <c r="H9" s="18"/>
      <c r="I9" s="177"/>
      <c r="J9" s="177"/>
      <c r="K9" s="176">
        <f>'ANA SAYFA'!G20</f>
        <v>43465</v>
      </c>
    </row>
    <row r="10" spans="1:11">
      <c r="A10" s="18"/>
      <c r="B10" s="18"/>
      <c r="C10" s="18"/>
      <c r="D10" s="18"/>
      <c r="E10" s="18"/>
      <c r="F10" s="18"/>
      <c r="G10" s="18"/>
      <c r="H10" s="18"/>
      <c r="I10" s="177"/>
      <c r="J10" s="177"/>
      <c r="K10" s="176"/>
    </row>
    <row r="11" spans="1:11">
      <c r="A11" s="18"/>
      <c r="B11" s="18"/>
      <c r="C11" s="18"/>
      <c r="D11" s="18"/>
      <c r="E11" s="18"/>
      <c r="F11" s="18"/>
      <c r="G11" s="18"/>
      <c r="H11" s="18"/>
      <c r="I11" s="177"/>
      <c r="J11" s="177"/>
      <c r="K11" s="176"/>
    </row>
    <row r="12" spans="1:11">
      <c r="A12" s="18"/>
      <c r="B12" s="413" t="s">
        <v>134</v>
      </c>
      <c r="C12" s="413"/>
      <c r="D12" s="414" t="str">
        <f>'ANA SAYFA'!F6</f>
        <v>Rana XXX</v>
      </c>
      <c r="E12" s="414"/>
      <c r="F12" s="414"/>
      <c r="G12" s="410" t="s">
        <v>103</v>
      </c>
      <c r="H12" s="415" t="str">
        <f>'ANA SAYFA'!G19</f>
        <v>Tütün Mamülleri İçmek ve Bulundurmak</v>
      </c>
      <c r="I12" s="415"/>
      <c r="J12" s="415"/>
      <c r="K12" s="415"/>
    </row>
    <row r="13" spans="1:11">
      <c r="A13" s="18"/>
      <c r="B13" s="413" t="s">
        <v>135</v>
      </c>
      <c r="C13" s="413"/>
      <c r="D13" s="409" t="str">
        <f>'ANA SAYFA'!F8</f>
        <v>10AL</v>
      </c>
      <c r="E13" s="409"/>
      <c r="F13" s="409"/>
      <c r="G13" s="410"/>
      <c r="H13" s="415"/>
      <c r="I13" s="415"/>
      <c r="J13" s="415"/>
      <c r="K13" s="415"/>
    </row>
    <row r="14" spans="1:11">
      <c r="A14" s="18"/>
      <c r="B14" s="413" t="s">
        <v>19</v>
      </c>
      <c r="C14" s="413"/>
      <c r="D14" s="409">
        <f>'ANA SAYFA'!F10</f>
        <v>1</v>
      </c>
      <c r="E14" s="409"/>
      <c r="F14" s="409"/>
      <c r="G14" s="410"/>
      <c r="H14" s="415"/>
      <c r="I14" s="415"/>
      <c r="J14" s="415"/>
      <c r="K14" s="415"/>
    </row>
    <row r="15" spans="1:11">
      <c r="A15" s="18"/>
      <c r="B15" s="410" t="s">
        <v>138</v>
      </c>
      <c r="C15" s="410"/>
      <c r="D15" s="410"/>
      <c r="E15" s="410"/>
      <c r="F15" s="410"/>
      <c r="G15" s="410"/>
      <c r="H15" s="410"/>
      <c r="I15" s="410"/>
      <c r="J15" s="410"/>
      <c r="K15" s="410"/>
    </row>
    <row r="16" spans="1:11">
      <c r="A16" s="18"/>
      <c r="B16" s="119"/>
      <c r="C16" s="119"/>
      <c r="D16" s="119"/>
      <c r="E16" s="119"/>
      <c r="F16" s="119"/>
      <c r="G16" s="119"/>
      <c r="H16" s="119"/>
      <c r="I16" s="119"/>
      <c r="J16" s="119"/>
      <c r="K16" s="119"/>
    </row>
    <row r="17" spans="1:12">
      <c r="A17" s="18"/>
      <c r="B17" s="119"/>
      <c r="C17" s="119"/>
      <c r="D17" s="119"/>
      <c r="E17" s="119"/>
      <c r="F17" s="119"/>
      <c r="G17" s="119"/>
      <c r="H17" s="119"/>
      <c r="I17" s="119"/>
      <c r="J17" s="119"/>
      <c r="K17" s="119"/>
    </row>
    <row r="18" spans="1:12" ht="80.099999999999994" customHeight="1">
      <c r="A18" s="18"/>
      <c r="B18" s="411" t="str">
        <f>CONCATENATE(,"            ",'ANA SAYFA'!F15,"'","nın"," ",,TEXT('ANA SAYFA'!F16," gg.aa.yyyy ")," ",,,"tarihli",,"  ",,"ve",,"  ",'ANA SAYFA'!J16,"  ","sayılı",,,"  ",,"dilekçesinde",," ",,'ANA SAYFA'!G19,"  ",,,"suçunu",,," işlediğiniz",,"  ",,,"belirtilmektedir.",,,"Ortaöğretim Kurumlar yönetmeliğinin 164 Maddesinin",,"  ",'ANA SAYFA'!G27,," Fırkası",,"  ",,'ANA SAYFA'!I27,,"  bendi gereğince  ",,'ANA SAYFA'!G19,,"  ",,"Davranışının karşılığı olarak  ",,'ANA SAYFA'!G23,,"  ",,"cezası ile cezalandırılmanız gerekmektedir.",,,"Olay ile ilgili savunmanızı aşağıya yazınız.",)</f>
        <v xml:space="preserve">            Ödül Ve Disiplin Kurulu'nın  27.12.2018  tarihli  ve  225.02  sayılı  dilekçesinde Tütün Mamülleri İçmek ve Bulundurmak  suçunu işlediğiniz  belirtilmektedir.Ortaöğretim Kurumlar yönetmeliğinin 164 Maddesinin  1 Fırkası  ç  bendi gereğince  Tütün Mamülleri İçmek ve Bulundurmak  Davranışının karşılığı olarak  KINAMA  cezası ile cezalandırılmanız gerekmektedir.Olay ile ilgili savunmanızı aşağıya yazınız.</v>
      </c>
      <c r="C18" s="411"/>
      <c r="D18" s="411"/>
      <c r="E18" s="411"/>
      <c r="F18" s="411"/>
      <c r="G18" s="411"/>
      <c r="H18" s="411"/>
      <c r="I18" s="411"/>
      <c r="J18" s="411"/>
      <c r="K18" s="411"/>
    </row>
    <row r="19" spans="1:12" ht="15" customHeight="1">
      <c r="A19" s="18"/>
      <c r="B19" s="178"/>
      <c r="C19" s="178"/>
      <c r="D19" s="178"/>
      <c r="E19" s="178"/>
      <c r="F19" s="178"/>
      <c r="G19" s="178"/>
      <c r="H19" s="178"/>
      <c r="I19" s="178"/>
      <c r="J19" s="178"/>
      <c r="K19" s="178"/>
    </row>
    <row r="20" spans="1:12" ht="15" customHeight="1">
      <c r="A20" s="18"/>
      <c r="B20" s="178"/>
      <c r="C20" s="178"/>
      <c r="D20" s="178"/>
      <c r="E20" s="178"/>
      <c r="F20" s="178"/>
      <c r="G20" s="178"/>
      <c r="H20" s="178"/>
      <c r="I20" s="178"/>
      <c r="J20" s="178"/>
      <c r="K20" s="178"/>
    </row>
    <row r="21" spans="1:12">
      <c r="A21" s="18"/>
      <c r="B21" s="179"/>
      <c r="C21" s="412" t="str">
        <f>'OKUL BİLGİLERİ'!D9</f>
        <v>SONER AAA</v>
      </c>
      <c r="D21" s="412"/>
      <c r="E21" s="412"/>
      <c r="F21" s="412" t="str">
        <f>'OKUL BİLGİLERİ'!D10</f>
        <v>İLYAS AAA</v>
      </c>
      <c r="G21" s="412"/>
      <c r="H21" s="412"/>
      <c r="I21" s="412" t="str">
        <f>'OKUL BİLGİLERİ'!D8</f>
        <v>MEHMET AAA</v>
      </c>
      <c r="J21" s="412"/>
      <c r="K21" s="412"/>
    </row>
    <row r="22" spans="1:12">
      <c r="A22" s="18"/>
      <c r="B22" s="18"/>
      <c r="C22" s="412" t="str">
        <f>'OKUL BİLGİLERİ'!B9</f>
        <v>ÜYE(Öğretmen)</v>
      </c>
      <c r="D22" s="412"/>
      <c r="E22" s="412"/>
      <c r="F22" s="412" t="str">
        <f>'OKUL BİLGİLERİ'!B10</f>
        <v>ÜYE(Öğretmen)</v>
      </c>
      <c r="G22" s="412"/>
      <c r="H22" s="412"/>
      <c r="I22" s="351" t="s">
        <v>107</v>
      </c>
      <c r="J22" s="351"/>
      <c r="K22" s="351"/>
    </row>
    <row r="23" spans="1:12">
      <c r="A23" s="18"/>
      <c r="B23" s="18"/>
      <c r="C23" s="18"/>
      <c r="D23" s="18"/>
      <c r="E23" s="18"/>
      <c r="F23" s="18"/>
      <c r="G23" s="18"/>
      <c r="H23" s="18"/>
      <c r="I23" s="18"/>
      <c r="J23" s="18"/>
      <c r="K23" s="18"/>
      <c r="L23" s="43"/>
    </row>
    <row r="24" spans="1:12">
      <c r="A24" s="18"/>
      <c r="B24" s="408"/>
      <c r="C24" s="408"/>
      <c r="D24" s="180"/>
      <c r="E24" s="180"/>
      <c r="F24" s="180"/>
      <c r="G24" s="180"/>
      <c r="H24" s="180"/>
      <c r="I24" s="180"/>
      <c r="J24" s="180"/>
      <c r="K24" s="180"/>
      <c r="L24" s="43"/>
    </row>
    <row r="25" spans="1:12">
      <c r="A25" s="18"/>
      <c r="B25" s="281"/>
      <c r="C25" s="180"/>
      <c r="D25" s="180"/>
      <c r="E25" s="180"/>
      <c r="F25" s="180"/>
      <c r="G25" s="180"/>
      <c r="H25" s="180"/>
      <c r="I25" s="180"/>
      <c r="J25" s="180"/>
      <c r="K25" s="180"/>
      <c r="L25" s="43"/>
    </row>
    <row r="26" spans="1:12">
      <c r="A26" s="18"/>
      <c r="B26" s="405" t="s">
        <v>344</v>
      </c>
      <c r="C26" s="405"/>
      <c r="D26" s="405"/>
      <c r="E26" s="405"/>
      <c r="F26" s="405"/>
      <c r="G26" s="405"/>
      <c r="H26" s="405"/>
      <c r="I26" s="405"/>
      <c r="J26" s="405"/>
      <c r="K26" s="405"/>
      <c r="L26" s="43"/>
    </row>
    <row r="27" spans="1:12" ht="7.5" customHeight="1">
      <c r="A27" s="18"/>
      <c r="B27" s="405"/>
      <c r="C27" s="405"/>
      <c r="D27" s="405"/>
      <c r="E27" s="405"/>
      <c r="F27" s="405"/>
      <c r="G27" s="405"/>
      <c r="H27" s="405"/>
      <c r="I27" s="405"/>
      <c r="J27" s="405"/>
      <c r="K27" s="405"/>
      <c r="L27" s="43"/>
    </row>
    <row r="28" spans="1:12" hidden="1">
      <c r="A28" s="18"/>
      <c r="B28" s="405"/>
      <c r="C28" s="405"/>
      <c r="D28" s="405"/>
      <c r="E28" s="405"/>
      <c r="F28" s="405"/>
      <c r="G28" s="405"/>
      <c r="H28" s="405"/>
      <c r="I28" s="405"/>
      <c r="J28" s="405"/>
      <c r="K28" s="405"/>
      <c r="L28" s="43"/>
    </row>
    <row r="29" spans="1:12" hidden="1">
      <c r="A29" s="18"/>
      <c r="B29" s="405"/>
      <c r="C29" s="405"/>
      <c r="D29" s="405"/>
      <c r="E29" s="405"/>
      <c r="F29" s="405"/>
      <c r="G29" s="405"/>
      <c r="H29" s="405"/>
      <c r="I29" s="405"/>
      <c r="J29" s="405"/>
      <c r="K29" s="405"/>
      <c r="L29" s="43"/>
    </row>
    <row r="30" spans="1:12" hidden="1">
      <c r="A30" s="18"/>
      <c r="B30" s="405"/>
      <c r="C30" s="405"/>
      <c r="D30" s="405"/>
      <c r="E30" s="405"/>
      <c r="F30" s="405"/>
      <c r="G30" s="405"/>
      <c r="H30" s="405"/>
      <c r="I30" s="405"/>
      <c r="J30" s="405"/>
      <c r="K30" s="405"/>
      <c r="L30" s="43"/>
    </row>
    <row r="31" spans="1:12" hidden="1">
      <c r="A31" s="18"/>
      <c r="B31" s="405"/>
      <c r="C31" s="405"/>
      <c r="D31" s="405"/>
      <c r="E31" s="405"/>
      <c r="F31" s="405"/>
      <c r="G31" s="405"/>
      <c r="H31" s="405"/>
      <c r="I31" s="405"/>
      <c r="J31" s="405"/>
      <c r="K31" s="405"/>
      <c r="L31" s="43"/>
    </row>
    <row r="32" spans="1:12" hidden="1">
      <c r="A32" s="18"/>
      <c r="B32" s="405"/>
      <c r="C32" s="405"/>
      <c r="D32" s="405"/>
      <c r="E32" s="405"/>
      <c r="F32" s="405"/>
      <c r="G32" s="405"/>
      <c r="H32" s="405"/>
      <c r="I32" s="405"/>
      <c r="J32" s="405"/>
      <c r="K32" s="405"/>
      <c r="L32" s="43"/>
    </row>
    <row r="33" spans="1:12" hidden="1">
      <c r="A33" s="18"/>
      <c r="B33" s="405"/>
      <c r="C33" s="405"/>
      <c r="D33" s="405"/>
      <c r="E33" s="405"/>
      <c r="F33" s="405"/>
      <c r="G33" s="405"/>
      <c r="H33" s="405"/>
      <c r="I33" s="405"/>
      <c r="J33" s="405"/>
      <c r="K33" s="405"/>
      <c r="L33" s="43"/>
    </row>
    <row r="34" spans="1:12" hidden="1">
      <c r="A34" s="18"/>
      <c r="B34" s="405"/>
      <c r="C34" s="405"/>
      <c r="D34" s="405"/>
      <c r="E34" s="405"/>
      <c r="F34" s="405"/>
      <c r="G34" s="405"/>
      <c r="H34" s="405"/>
      <c r="I34" s="405"/>
      <c r="J34" s="405"/>
      <c r="K34" s="405"/>
      <c r="L34" s="43"/>
    </row>
    <row r="35" spans="1:12" hidden="1">
      <c r="A35" s="18"/>
      <c r="B35" s="405"/>
      <c r="C35" s="405"/>
      <c r="D35" s="405"/>
      <c r="E35" s="405"/>
      <c r="F35" s="405"/>
      <c r="G35" s="405"/>
      <c r="H35" s="405"/>
      <c r="I35" s="405"/>
      <c r="J35" s="405"/>
      <c r="K35" s="405"/>
      <c r="L35" s="43"/>
    </row>
    <row r="36" spans="1:12" hidden="1">
      <c r="A36" s="18"/>
      <c r="B36" s="405"/>
      <c r="C36" s="405"/>
      <c r="D36" s="405"/>
      <c r="E36" s="405"/>
      <c r="F36" s="405"/>
      <c r="G36" s="405"/>
      <c r="H36" s="405"/>
      <c r="I36" s="405"/>
      <c r="J36" s="405"/>
      <c r="K36" s="405"/>
      <c r="L36" s="43"/>
    </row>
    <row r="37" spans="1:12" hidden="1">
      <c r="A37" s="18"/>
      <c r="B37" s="405"/>
      <c r="C37" s="405"/>
      <c r="D37" s="405"/>
      <c r="E37" s="405"/>
      <c r="F37" s="405"/>
      <c r="G37" s="405"/>
      <c r="H37" s="405"/>
      <c r="I37" s="405"/>
      <c r="J37" s="405"/>
      <c r="K37" s="405"/>
      <c r="L37" s="43"/>
    </row>
    <row r="38" spans="1:12" hidden="1">
      <c r="A38" s="268"/>
      <c r="B38" s="405"/>
      <c r="C38" s="405"/>
      <c r="D38" s="405"/>
      <c r="E38" s="405"/>
      <c r="F38" s="405"/>
      <c r="G38" s="405"/>
      <c r="H38" s="405"/>
      <c r="I38" s="405"/>
      <c r="J38" s="405"/>
      <c r="K38" s="405"/>
      <c r="L38" s="43"/>
    </row>
    <row r="39" spans="1:12" hidden="1">
      <c r="A39" s="268"/>
      <c r="B39" s="405"/>
      <c r="C39" s="405"/>
      <c r="D39" s="405"/>
      <c r="E39" s="405"/>
      <c r="F39" s="405"/>
      <c r="G39" s="405"/>
      <c r="H39" s="405"/>
      <c r="I39" s="405"/>
      <c r="J39" s="405"/>
      <c r="K39" s="405"/>
      <c r="L39" s="43"/>
    </row>
    <row r="40" spans="1:12" hidden="1">
      <c r="A40" s="18"/>
      <c r="B40" s="405"/>
      <c r="C40" s="405"/>
      <c r="D40" s="405"/>
      <c r="E40" s="405"/>
      <c r="F40" s="405"/>
      <c r="G40" s="405"/>
      <c r="H40" s="405"/>
      <c r="I40" s="405"/>
      <c r="J40" s="405"/>
      <c r="K40" s="405"/>
      <c r="L40" s="43"/>
    </row>
    <row r="41" spans="1:12" hidden="1">
      <c r="A41" s="18"/>
      <c r="B41" s="405"/>
      <c r="C41" s="405"/>
      <c r="D41" s="405"/>
      <c r="E41" s="405"/>
      <c r="F41" s="405"/>
      <c r="G41" s="405"/>
      <c r="H41" s="405"/>
      <c r="I41" s="405"/>
      <c r="J41" s="405"/>
      <c r="K41" s="405"/>
      <c r="L41" s="43"/>
    </row>
    <row r="42" spans="1:12" hidden="1">
      <c r="A42" s="18"/>
      <c r="B42" s="405"/>
      <c r="C42" s="405"/>
      <c r="D42" s="405"/>
      <c r="E42" s="405"/>
      <c r="F42" s="405"/>
      <c r="G42" s="405"/>
      <c r="H42" s="405"/>
      <c r="I42" s="405"/>
      <c r="J42" s="405"/>
      <c r="K42" s="405"/>
      <c r="L42" s="43"/>
    </row>
    <row r="43" spans="1:12" hidden="1">
      <c r="A43" s="18"/>
      <c r="B43" s="405"/>
      <c r="C43" s="405"/>
      <c r="D43" s="405"/>
      <c r="E43" s="405"/>
      <c r="F43" s="405"/>
      <c r="G43" s="405"/>
      <c r="H43" s="405"/>
      <c r="I43" s="405"/>
      <c r="J43" s="405"/>
      <c r="K43" s="405"/>
      <c r="L43" s="43"/>
    </row>
    <row r="44" spans="1:12" hidden="1">
      <c r="A44" s="18"/>
      <c r="B44" s="405"/>
      <c r="C44" s="405"/>
      <c r="D44" s="405"/>
      <c r="E44" s="405"/>
      <c r="F44" s="405"/>
      <c r="G44" s="405"/>
      <c r="H44" s="405"/>
      <c r="I44" s="405"/>
      <c r="J44" s="405"/>
      <c r="K44" s="405"/>
      <c r="L44" s="43"/>
    </row>
    <row r="45" spans="1:12" hidden="1">
      <c r="A45" s="18"/>
      <c r="B45" s="405"/>
      <c r="C45" s="405"/>
      <c r="D45" s="405"/>
      <c r="E45" s="405"/>
      <c r="F45" s="405"/>
      <c r="G45" s="405"/>
      <c r="H45" s="405"/>
      <c r="I45" s="405"/>
      <c r="J45" s="405"/>
      <c r="K45" s="405"/>
      <c r="L45" s="43"/>
    </row>
    <row r="46" spans="1:12" hidden="1">
      <c r="A46" s="18"/>
      <c r="B46" s="405"/>
      <c r="C46" s="405"/>
      <c r="D46" s="405"/>
      <c r="E46" s="405"/>
      <c r="F46" s="405"/>
      <c r="G46" s="405"/>
      <c r="H46" s="405"/>
      <c r="I46" s="405"/>
      <c r="J46" s="405"/>
      <c r="K46" s="405"/>
      <c r="L46" s="43"/>
    </row>
    <row r="47" spans="1:12" ht="3.75" customHeight="1">
      <c r="A47" s="18"/>
      <c r="B47" s="280"/>
      <c r="C47" s="280"/>
      <c r="D47" s="280"/>
      <c r="E47" s="280"/>
      <c r="F47" s="280"/>
      <c r="G47" s="280"/>
      <c r="H47" s="280"/>
      <c r="I47" s="280"/>
      <c r="J47" s="280"/>
      <c r="K47" s="280"/>
    </row>
    <row r="48" spans="1:12" ht="22.5" customHeight="1">
      <c r="A48" s="18"/>
      <c r="B48" s="18"/>
      <c r="C48" s="18"/>
      <c r="D48" s="18"/>
      <c r="E48" s="18"/>
      <c r="F48" s="406" t="s">
        <v>108</v>
      </c>
      <c r="G48" s="406"/>
      <c r="H48" s="406"/>
      <c r="I48" s="351"/>
      <c r="J48" s="351"/>
      <c r="K48" s="18"/>
    </row>
    <row r="49" spans="1:11">
      <c r="A49" s="18"/>
      <c r="B49" s="18"/>
      <c r="C49" s="18"/>
      <c r="D49" s="18"/>
      <c r="E49" s="18"/>
      <c r="F49" s="406" t="s">
        <v>109</v>
      </c>
      <c r="G49" s="406"/>
      <c r="H49" s="406"/>
      <c r="I49" s="367" t="str">
        <f>'ANA SAYFA'!F6</f>
        <v>Rana XXX</v>
      </c>
      <c r="J49" s="367"/>
      <c r="K49" s="18"/>
    </row>
    <row r="50" spans="1:11">
      <c r="A50" s="18"/>
      <c r="B50" s="18"/>
      <c r="C50" s="18"/>
      <c r="D50" s="18"/>
      <c r="E50" s="18"/>
      <c r="F50" s="407" t="s">
        <v>136</v>
      </c>
      <c r="G50" s="407"/>
      <c r="H50" s="407"/>
      <c r="I50" s="370">
        <f>'ANA SAYFA'!G20</f>
        <v>43465</v>
      </c>
      <c r="J50" s="370"/>
      <c r="K50" s="18"/>
    </row>
    <row r="51" spans="1:11">
      <c r="A51" s="267"/>
      <c r="B51" s="267"/>
      <c r="C51" s="267"/>
      <c r="D51" s="267"/>
      <c r="E51" s="267"/>
      <c r="F51" s="266"/>
      <c r="G51" s="266"/>
      <c r="H51" s="266"/>
      <c r="I51" s="265"/>
      <c r="J51" s="265"/>
      <c r="K51" s="267"/>
    </row>
    <row r="52" spans="1:11" s="9" customFormat="1">
      <c r="A52" s="17"/>
      <c r="B52" s="17"/>
      <c r="C52" s="17"/>
      <c r="D52" s="17"/>
      <c r="E52" s="17"/>
      <c r="F52" s="17"/>
      <c r="G52" s="17"/>
      <c r="H52" s="17"/>
      <c r="I52" s="17"/>
      <c r="J52" s="17"/>
      <c r="K52" s="17"/>
    </row>
    <row r="53" spans="1:11" s="9" customFormat="1">
      <c r="A53" s="17"/>
      <c r="B53" s="17"/>
      <c r="C53" s="17"/>
      <c r="D53" s="17"/>
      <c r="E53" s="17"/>
      <c r="F53" s="17"/>
      <c r="G53" s="17"/>
      <c r="H53" s="17"/>
      <c r="I53" s="17"/>
      <c r="J53" s="17"/>
      <c r="K53" s="17"/>
    </row>
    <row r="54" spans="1:11" s="9" customFormat="1">
      <c r="A54" s="17"/>
      <c r="B54" s="17"/>
      <c r="C54" s="17"/>
      <c r="D54" s="17"/>
      <c r="E54" s="17"/>
      <c r="F54" s="17"/>
      <c r="G54" s="17"/>
      <c r="H54" s="17"/>
      <c r="I54" s="17"/>
      <c r="J54" s="17"/>
      <c r="K54" s="17"/>
    </row>
    <row r="55" spans="1:11" s="9" customFormat="1">
      <c r="A55" s="17"/>
      <c r="B55" s="17"/>
      <c r="C55" s="17"/>
      <c r="D55" s="17"/>
      <c r="E55" s="17"/>
      <c r="F55" s="17"/>
      <c r="G55" s="17"/>
      <c r="H55" s="17"/>
      <c r="I55" s="17"/>
      <c r="J55" s="17"/>
      <c r="K55" s="17"/>
    </row>
    <row r="56" spans="1:11" s="9" customFormat="1">
      <c r="A56" s="17"/>
      <c r="B56" s="17"/>
      <c r="C56" s="17"/>
      <c r="D56" s="17"/>
      <c r="E56" s="17"/>
      <c r="F56" s="17"/>
      <c r="G56" s="17"/>
      <c r="H56" s="17"/>
      <c r="I56" s="17"/>
      <c r="J56" s="17"/>
      <c r="K56" s="17"/>
    </row>
    <row r="57" spans="1:11" s="9" customFormat="1">
      <c r="A57" s="17"/>
      <c r="B57" s="17"/>
      <c r="C57" s="17"/>
      <c r="D57" s="17"/>
      <c r="E57" s="17"/>
      <c r="F57" s="17"/>
      <c r="G57" s="17"/>
      <c r="H57" s="17"/>
      <c r="I57" s="17"/>
      <c r="J57" s="17"/>
      <c r="K57" s="17"/>
    </row>
    <row r="58" spans="1:11" s="9" customFormat="1">
      <c r="A58" s="17"/>
      <c r="B58" s="17"/>
      <c r="C58" s="17"/>
      <c r="D58" s="17"/>
      <c r="E58" s="17"/>
      <c r="F58" s="17"/>
      <c r="G58" s="17"/>
      <c r="H58" s="17"/>
      <c r="I58" s="17"/>
      <c r="J58" s="17"/>
      <c r="K58" s="17"/>
    </row>
    <row r="59" spans="1:11" s="9" customFormat="1">
      <c r="A59" s="17"/>
      <c r="B59" s="17"/>
      <c r="C59" s="17"/>
      <c r="D59" s="17"/>
      <c r="E59" s="17"/>
      <c r="F59" s="17"/>
      <c r="G59" s="17"/>
      <c r="H59" s="17"/>
      <c r="I59" s="17"/>
      <c r="J59" s="17"/>
      <c r="K59" s="17"/>
    </row>
    <row r="60" spans="1:11" s="9" customFormat="1">
      <c r="A60" s="17"/>
      <c r="B60" s="17"/>
      <c r="C60" s="17"/>
      <c r="D60" s="17"/>
      <c r="E60" s="17"/>
      <c r="F60" s="17"/>
      <c r="G60" s="17"/>
      <c r="H60" s="17"/>
      <c r="I60" s="17"/>
      <c r="J60" s="17"/>
      <c r="K60" s="17"/>
    </row>
    <row r="61" spans="1:11" s="9" customFormat="1">
      <c r="A61" s="17"/>
      <c r="B61" s="17"/>
      <c r="C61" s="17"/>
      <c r="D61" s="17"/>
      <c r="E61" s="17"/>
      <c r="F61" s="17"/>
      <c r="G61" s="17"/>
      <c r="H61" s="17"/>
      <c r="I61" s="17"/>
      <c r="J61" s="17"/>
      <c r="K61" s="17"/>
    </row>
    <row r="62" spans="1:11" s="9" customFormat="1">
      <c r="A62" s="17"/>
      <c r="B62" s="17"/>
      <c r="C62" s="17"/>
      <c r="D62" s="17"/>
      <c r="E62" s="17"/>
      <c r="F62" s="17"/>
      <c r="G62" s="17"/>
      <c r="H62" s="17"/>
      <c r="I62" s="17"/>
      <c r="J62" s="17"/>
      <c r="K62" s="17"/>
    </row>
    <row r="63" spans="1:11" s="9" customFormat="1">
      <c r="A63" s="17"/>
      <c r="B63" s="17"/>
      <c r="C63" s="17"/>
      <c r="D63" s="17"/>
      <c r="E63" s="17"/>
      <c r="F63" s="17"/>
      <c r="G63" s="17"/>
      <c r="H63" s="17"/>
      <c r="I63" s="17"/>
      <c r="J63" s="17"/>
      <c r="K63" s="17"/>
    </row>
    <row r="64" spans="1:11" s="9" customFormat="1">
      <c r="A64" s="17"/>
      <c r="B64" s="17"/>
      <c r="C64" s="17"/>
      <c r="D64" s="17"/>
      <c r="E64" s="17"/>
      <c r="F64" s="17"/>
      <c r="G64" s="17"/>
      <c r="H64" s="17"/>
      <c r="I64" s="17"/>
      <c r="J64" s="17"/>
      <c r="K64" s="17"/>
    </row>
    <row r="65" spans="1:11" s="9" customFormat="1">
      <c r="A65" s="17"/>
      <c r="B65" s="17"/>
      <c r="C65" s="17"/>
      <c r="D65" s="17"/>
      <c r="E65" s="17"/>
      <c r="F65" s="17"/>
      <c r="G65" s="17"/>
      <c r="H65" s="17"/>
      <c r="I65" s="17"/>
      <c r="J65" s="17"/>
      <c r="K65" s="17"/>
    </row>
    <row r="66" spans="1:11">
      <c r="B66" s="17"/>
      <c r="C66" s="17"/>
      <c r="D66" s="17"/>
      <c r="E66" s="17"/>
      <c r="F66" s="17"/>
      <c r="G66" s="17"/>
      <c r="H66" s="17"/>
      <c r="I66" s="17"/>
      <c r="J66" s="17"/>
      <c r="K66" s="17"/>
    </row>
  </sheetData>
  <mergeCells count="29">
    <mergeCell ref="B12:C12"/>
    <mergeCell ref="D12:F12"/>
    <mergeCell ref="G12:G14"/>
    <mergeCell ref="H12:K14"/>
    <mergeCell ref="B13:C13"/>
    <mergeCell ref="B2:K2"/>
    <mergeCell ref="B3:K3"/>
    <mergeCell ref="B4:K4"/>
    <mergeCell ref="B5:K5"/>
    <mergeCell ref="B6:J6"/>
    <mergeCell ref="B24:C24"/>
    <mergeCell ref="D13:F13"/>
    <mergeCell ref="D14:F14"/>
    <mergeCell ref="B15:K15"/>
    <mergeCell ref="B18:K18"/>
    <mergeCell ref="C21:E21"/>
    <mergeCell ref="F21:H21"/>
    <mergeCell ref="I21:K21"/>
    <mergeCell ref="B14:C14"/>
    <mergeCell ref="C22:E22"/>
    <mergeCell ref="F22:H22"/>
    <mergeCell ref="I22:K22"/>
    <mergeCell ref="B26:K46"/>
    <mergeCell ref="F48:H48"/>
    <mergeCell ref="F49:H49"/>
    <mergeCell ref="F50:H50"/>
    <mergeCell ref="I48:J48"/>
    <mergeCell ref="I49:J49"/>
    <mergeCell ref="I50:J50"/>
  </mergeCells>
  <pageMargins left="0.25" right="0.24" top="0.25" bottom="0.3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11</vt:i4>
      </vt:variant>
    </vt:vector>
  </HeadingPairs>
  <TitlesOfParts>
    <vt:vector size="29" baseType="lpstr">
      <vt:lpstr>ANA SAYFA</vt:lpstr>
      <vt:lpstr>OKUL BİLGİLERİ</vt:lpstr>
      <vt:lpstr>YÖNETMELİK</vt:lpstr>
      <vt:lpstr>REHBER ÖĞRT.</vt:lpstr>
      <vt:lpstr>KURUL ÇAĞRI</vt:lpstr>
      <vt:lpstr>ÇAĞRI PUSULASI</vt:lpstr>
      <vt:lpstr>ÖĞRENCİNİN İFADESİ</vt:lpstr>
      <vt:lpstr>TANIK İFADESİ</vt:lpstr>
      <vt:lpstr>ÖĞRENCİNİN SAVUNMASI</vt:lpstr>
      <vt:lpstr>KARAR</vt:lpstr>
      <vt:lpstr>VELİ TEBLİĞ</vt:lpstr>
      <vt:lpstr>ÖĞRT. TEBLİĞ</vt:lpstr>
      <vt:lpstr>TANIK İFADE 1</vt:lpstr>
      <vt:lpstr>TANIK İFADE 2</vt:lpstr>
      <vt:lpstr>TANIK İFADE 3</vt:lpstr>
      <vt:lpstr>CEZA LİSTESİ</vt:lpstr>
      <vt:lpstr>ÖĞRENCİ LİSTESİ</vt:lpstr>
      <vt:lpstr>ÖĞRETMEN LİSTESİ</vt:lpstr>
      <vt:lpstr>başarı</vt:lpstr>
      <vt:lpstr>CEZA</vt:lpstr>
      <vt:lpstr>disiplin</vt:lpstr>
      <vt:lpstr>ekonomi</vt:lpstr>
      <vt:lpstr>HAF</vt:lpstr>
      <vt:lpstr>isim</vt:lpstr>
      <vt:lpstr>öğretmen</vt:lpstr>
      <vt:lpstr>öğrt</vt:lpstr>
      <vt:lpstr>sağlık</vt:lpstr>
      <vt:lpstr>SUÇ</vt:lpstr>
      <vt:lpstr>TANIK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müdür yardım</dc:creator>
  <cp:lastModifiedBy>müdür yardım</cp:lastModifiedBy>
  <cp:lastPrinted>2019-01-04T11:00:40Z</cp:lastPrinted>
  <dcterms:created xsi:type="dcterms:W3CDTF">2018-07-26T07:05:03Z</dcterms:created>
  <dcterms:modified xsi:type="dcterms:W3CDTF">2019-02-13T05:34:01Z</dcterms:modified>
</cp:coreProperties>
</file>